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fs/doc/Current/Traffic21/Metro21/bus-routing/Penn Hills data/DeliveryData/"/>
    </mc:Choice>
  </mc:AlternateContent>
  <xr:revisionPtr revIDLastSave="0" documentId="13_ncr:1_{6BE24C3B-A345-4546-907E-79BB82C9EC2F}" xr6:coauthVersionLast="36" xr6:coauthVersionMax="45" xr10:uidLastSave="{00000000-0000-0000-0000-000000000000}"/>
  <bookViews>
    <workbookView xWindow="18360" yWindow="16420" windowWidth="28260" windowHeight="17540" activeTab="4" xr2:uid="{00000000-000D-0000-FFFF-FFFF00000000}"/>
  </bookViews>
  <sheets>
    <sheet name="07082020-07102020" sheetId="2" r:id="rId1"/>
    <sheet name="07132020-07152020" sheetId="3" r:id="rId2"/>
    <sheet name="07172020-07222020" sheetId="4" r:id="rId3"/>
    <sheet name="07242020-07292020" sheetId="5" r:id="rId4"/>
    <sheet name="Sheet1" sheetId="6" r:id="rId5"/>
  </sheets>
  <definedNames>
    <definedName name="_xlnm._FilterDatabase" localSheetId="0" hidden="1">'07082020-07102020'!$E$2:$E$41</definedName>
  </definedNames>
  <calcPr calcId="181029"/>
</workbook>
</file>

<file path=xl/calcChain.xml><?xml version="1.0" encoding="utf-8"?>
<calcChain xmlns="http://schemas.openxmlformats.org/spreadsheetml/2006/main">
  <c r="E2" i="6" l="1"/>
  <c r="F2" i="6" s="1"/>
  <c r="D2" i="6"/>
  <c r="C2" i="6"/>
  <c r="F51" i="5"/>
  <c r="B2" i="6"/>
  <c r="F50" i="4"/>
  <c r="P51" i="3"/>
  <c r="V50" i="4"/>
  <c r="V51" i="5"/>
  <c r="Y7" i="5" l="1"/>
  <c r="W7" i="5"/>
  <c r="Y37" i="5"/>
  <c r="Y45" i="5"/>
  <c r="Y22" i="5"/>
  <c r="Y8" i="5"/>
  <c r="S51" i="2"/>
  <c r="S48" i="2"/>
  <c r="S47" i="2"/>
  <c r="S46" i="2"/>
  <c r="S45" i="2"/>
  <c r="S44" i="2"/>
  <c r="S43" i="2"/>
  <c r="S42" i="2"/>
  <c r="S38" i="2"/>
  <c r="S37" i="2"/>
  <c r="S36" i="2"/>
  <c r="S35" i="2"/>
  <c r="S34" i="2"/>
  <c r="S33" i="2"/>
  <c r="S32" i="2"/>
  <c r="S28" i="2"/>
  <c r="S27" i="2"/>
  <c r="S26" i="2"/>
  <c r="S25" i="2"/>
  <c r="S24" i="2"/>
  <c r="S23" i="2"/>
  <c r="S22" i="2"/>
  <c r="S18" i="2"/>
  <c r="S17" i="2"/>
  <c r="S16" i="2"/>
  <c r="S15" i="2"/>
  <c r="S14" i="2"/>
  <c r="S13" i="2"/>
  <c r="S12" i="2"/>
  <c r="S8" i="2"/>
  <c r="S7" i="2"/>
  <c r="S6" i="2"/>
  <c r="S5" i="2"/>
  <c r="S4" i="2"/>
  <c r="S3" i="2"/>
  <c r="S2" i="2"/>
  <c r="P48" i="3"/>
  <c r="P47" i="3"/>
  <c r="P46" i="3"/>
  <c r="P45" i="3"/>
  <c r="P44" i="3"/>
  <c r="P43" i="3"/>
  <c r="P42" i="3"/>
  <c r="P38" i="3"/>
  <c r="P37" i="3"/>
  <c r="P36" i="3"/>
  <c r="P35" i="3"/>
  <c r="P34" i="3"/>
  <c r="P33" i="3"/>
  <c r="P32" i="3"/>
  <c r="P28" i="3"/>
  <c r="P27" i="3"/>
  <c r="P26" i="3"/>
  <c r="P25" i="3"/>
  <c r="P24" i="3"/>
  <c r="P23" i="3"/>
  <c r="P22" i="3"/>
  <c r="P18" i="3"/>
  <c r="P17" i="3"/>
  <c r="P16" i="3"/>
  <c r="P15" i="3"/>
  <c r="P14" i="3"/>
  <c r="P13" i="3"/>
  <c r="P12" i="3"/>
  <c r="P8" i="3"/>
  <c r="P7" i="3"/>
  <c r="P6" i="3"/>
  <c r="P5" i="3"/>
  <c r="P4" i="3"/>
  <c r="P3" i="3"/>
  <c r="P2" i="3"/>
  <c r="V48" i="4"/>
  <c r="V47" i="4"/>
  <c r="V46" i="4"/>
  <c r="V45" i="4"/>
  <c r="V44" i="4"/>
  <c r="V43" i="4"/>
  <c r="V42" i="4"/>
  <c r="V38" i="4"/>
  <c r="V37" i="4"/>
  <c r="V36" i="4"/>
  <c r="V35" i="4"/>
  <c r="V34" i="4"/>
  <c r="V33" i="4"/>
  <c r="V32" i="4"/>
  <c r="V28" i="4"/>
  <c r="V27" i="4"/>
  <c r="V26" i="4"/>
  <c r="V25" i="4"/>
  <c r="V24" i="4"/>
  <c r="V23" i="4"/>
  <c r="V22" i="4"/>
  <c r="V18" i="4"/>
  <c r="V17" i="4"/>
  <c r="V16" i="4"/>
  <c r="V15" i="4"/>
  <c r="V14" i="4"/>
  <c r="V13" i="4"/>
  <c r="V12" i="4"/>
  <c r="V8" i="4"/>
  <c r="V7" i="4"/>
  <c r="V6" i="4"/>
  <c r="V5" i="4"/>
  <c r="V4" i="4"/>
  <c r="V3" i="4"/>
  <c r="V2" i="4"/>
  <c r="V48" i="5"/>
  <c r="V47" i="5"/>
  <c r="V46" i="5"/>
  <c r="V45" i="5"/>
  <c r="V44" i="5"/>
  <c r="V43" i="5"/>
  <c r="V42" i="5"/>
  <c r="V38" i="5"/>
  <c r="V37" i="5"/>
  <c r="V36" i="5"/>
  <c r="V35" i="5"/>
  <c r="V34" i="5"/>
  <c r="V33" i="5"/>
  <c r="V32" i="5"/>
  <c r="V28" i="5"/>
  <c r="V27" i="5"/>
  <c r="V26" i="5"/>
  <c r="V25" i="5"/>
  <c r="V24" i="5"/>
  <c r="V23" i="5"/>
  <c r="V22" i="5"/>
  <c r="V18" i="5"/>
  <c r="V17" i="5"/>
  <c r="V16" i="5"/>
  <c r="V15" i="5"/>
  <c r="V14" i="5"/>
  <c r="V13" i="5"/>
  <c r="V12" i="5"/>
  <c r="V8" i="5"/>
  <c r="V7" i="5"/>
  <c r="V6" i="5"/>
  <c r="V5" i="5"/>
  <c r="V4" i="5"/>
  <c r="V3" i="5"/>
  <c r="V2" i="5"/>
</calcChain>
</file>

<file path=xl/sharedStrings.xml><?xml version="1.0" encoding="utf-8"?>
<sst xmlns="http://schemas.openxmlformats.org/spreadsheetml/2006/main" count="2958" uniqueCount="168">
  <si>
    <t>Allies For, Children</t>
  </si>
  <si>
    <t>11746 Frankstown Rd</t>
  </si>
  <si>
    <t>11502 Joan Dr</t>
  </si>
  <si>
    <t>11200 Frankstown Rd</t>
  </si>
  <si>
    <t>1803 Garden Dr</t>
  </si>
  <si>
    <t>10:35</t>
  </si>
  <si>
    <t>200 Laurie Dr</t>
  </si>
  <si>
    <t>11:00</t>
  </si>
  <si>
    <t>201 Bon Air Rd</t>
  </si>
  <si>
    <t>10:51</t>
  </si>
  <si>
    <t>557 Long Rd</t>
  </si>
  <si>
    <t>10:28</t>
  </si>
  <si>
    <t>Hamil Rd and Valemont Dr</t>
  </si>
  <si>
    <t>6506 Quincy Rd</t>
  </si>
  <si>
    <t>11:17</t>
  </si>
  <si>
    <t>112 Pinewood Square</t>
  </si>
  <si>
    <t>11:05</t>
  </si>
  <si>
    <t>1701 Leechburg Rd</t>
  </si>
  <si>
    <t>11:16</t>
  </si>
  <si>
    <t>632 MacFarlane Dr</t>
  </si>
  <si>
    <t>11:18</t>
  </si>
  <si>
    <t>11:21</t>
  </si>
  <si>
    <t>9601 Frankstown Rd</t>
  </si>
  <si>
    <t>11:22</t>
  </si>
  <si>
    <t>Shannon Rd Shannon Hights Dr</t>
  </si>
  <si>
    <t>11:20</t>
  </si>
  <si>
    <t>1805 Leechburg Rd</t>
  </si>
  <si>
    <t>11:34</t>
  </si>
  <si>
    <t>715 Universal Rd</t>
  </si>
  <si>
    <t>11:32</t>
  </si>
  <si>
    <t>300 Marshall</t>
  </si>
  <si>
    <t>11:35</t>
  </si>
  <si>
    <t>8935 Eastwood Rd</t>
  </si>
  <si>
    <t>11:37</t>
  </si>
  <si>
    <t>292 Duff Rd</t>
  </si>
  <si>
    <t>11:52</t>
  </si>
  <si>
    <t>7801 Mt Carmel Rd</t>
  </si>
  <si>
    <t>11:54</t>
  </si>
  <si>
    <t>11:53</t>
  </si>
  <si>
    <t>6161 Heberton Dr</t>
  </si>
  <si>
    <t>124 Anthon Dr</t>
  </si>
  <si>
    <t>11:50</t>
  </si>
  <si>
    <t>3379 Universal Rd</t>
  </si>
  <si>
    <t>12:08</t>
  </si>
  <si>
    <t>403 Grove Rd</t>
  </si>
  <si>
    <t>12:13</t>
  </si>
  <si>
    <t>421 Rodi Rd</t>
  </si>
  <si>
    <t>12:10</t>
  </si>
  <si>
    <t>Frankstown Rd and Parkridge Dr</t>
  </si>
  <si>
    <t>12:05</t>
  </si>
  <si>
    <t>312 Woodstone Dr</t>
  </si>
  <si>
    <t>12:09</t>
  </si>
  <si>
    <t>302 Anthon Dr</t>
  </si>
  <si>
    <t>12:25</t>
  </si>
  <si>
    <t>12:32</t>
  </si>
  <si>
    <t>900 Jefferson Heights Rd</t>
  </si>
  <si>
    <t>Lime Hollow Rd and Althea Dr</t>
  </si>
  <si>
    <t>84 Stotler Rd</t>
  </si>
  <si>
    <t>12:20</t>
  </si>
  <si>
    <t>6881 Alcoma Dr</t>
  </si>
  <si>
    <t>12:26</t>
  </si>
  <si>
    <t>530 Grove Rd</t>
  </si>
  <si>
    <t>12:42</t>
  </si>
  <si>
    <t>250 Aster Street</t>
  </si>
  <si>
    <t>12:43</t>
  </si>
  <si>
    <t>12:49</t>
  </si>
  <si>
    <t>225 Alcoma Blvd</t>
  </si>
  <si>
    <t>13:26</t>
  </si>
  <si>
    <t>237 Shenandoah Dr</t>
  </si>
  <si>
    <t>13:20</t>
  </si>
  <si>
    <t>10:39</t>
  </si>
  <si>
    <t>10:20</t>
  </si>
  <si>
    <t>10:25</t>
  </si>
  <si>
    <t>10:58</t>
  </si>
  <si>
    <t>11:27</t>
  </si>
  <si>
    <t>11:19</t>
  </si>
  <si>
    <t>11:33</t>
  </si>
  <si>
    <t>12:24</t>
  </si>
  <si>
    <t>12:27</t>
  </si>
  <si>
    <t>12:44</t>
  </si>
  <si>
    <t>12:50</t>
  </si>
  <si>
    <t>10:27</t>
  </si>
  <si>
    <t>10:53</t>
  </si>
  <si>
    <t>11:44</t>
  </si>
  <si>
    <t>12:23</t>
  </si>
  <si>
    <t>07/08/2020</t>
  </si>
  <si>
    <t>698</t>
  </si>
  <si>
    <t>239</t>
  </si>
  <si>
    <t>10:31</t>
  </si>
  <si>
    <t>240</t>
  </si>
  <si>
    <t>314</t>
  </si>
  <si>
    <t>317</t>
  </si>
  <si>
    <t>10:59</t>
  </si>
  <si>
    <t>10:52</t>
  </si>
  <si>
    <t>10:54</t>
  </si>
  <si>
    <t>Shannon and Shannon Hights Dr</t>
  </si>
  <si>
    <t>McGregor Rd and Lowell Dr</t>
  </si>
  <si>
    <t>11:51</t>
  </si>
  <si>
    <t>12:31</t>
  </si>
  <si>
    <t>12:46</t>
  </si>
  <si>
    <t>Route 1</t>
  </si>
  <si>
    <t>Route 2</t>
  </si>
  <si>
    <t>Route 3</t>
  </si>
  <si>
    <t>Route 4</t>
  </si>
  <si>
    <t>Route 5</t>
  </si>
  <si>
    <t>07/10/2020</t>
  </si>
  <si>
    <t>Shannon Rd Shannon Hight Dr</t>
  </si>
  <si>
    <t>12:28</t>
  </si>
  <si>
    <t>12:45</t>
  </si>
  <si>
    <t xml:space="preserve"> </t>
  </si>
  <si>
    <t>10:50</t>
  </si>
  <si>
    <t>11:41</t>
  </si>
  <si>
    <t>11:58</t>
  </si>
  <si>
    <t>07/13/2020</t>
  </si>
  <si>
    <t>12:34</t>
  </si>
  <si>
    <t>12:41</t>
  </si>
  <si>
    <t>11:29</t>
  </si>
  <si>
    <t>11:43</t>
  </si>
  <si>
    <t>12:22</t>
  </si>
  <si>
    <t>12:15</t>
  </si>
  <si>
    <t>12:37</t>
  </si>
  <si>
    <t>07/15/2020</t>
  </si>
  <si>
    <t>10:26</t>
  </si>
  <si>
    <t>11:28</t>
  </si>
  <si>
    <t>12:00</t>
  </si>
  <si>
    <t>12:18</t>
  </si>
  <si>
    <t>10:30</t>
  </si>
  <si>
    <t>11:59</t>
  </si>
  <si>
    <t>12:52</t>
  </si>
  <si>
    <t>07/17/2020</t>
  </si>
  <si>
    <t>11:11</t>
  </si>
  <si>
    <t>12:47</t>
  </si>
  <si>
    <t xml:space="preserve">  </t>
  </si>
  <si>
    <t>10:43</t>
  </si>
  <si>
    <t>12:11</t>
  </si>
  <si>
    <t>07/20/2020</t>
  </si>
  <si>
    <t>12:33</t>
  </si>
  <si>
    <t>10:47</t>
  </si>
  <si>
    <t>11:31</t>
  </si>
  <si>
    <t>07/22/2020</t>
  </si>
  <si>
    <t>12:48</t>
  </si>
  <si>
    <t>10:22</t>
  </si>
  <si>
    <t>10:56</t>
  </si>
  <si>
    <t>12:07</t>
  </si>
  <si>
    <t>12:17</t>
  </si>
  <si>
    <t>12:40</t>
  </si>
  <si>
    <t>10:29</t>
  </si>
  <si>
    <t>07/24/2020</t>
  </si>
  <si>
    <t>10:33</t>
  </si>
  <si>
    <t>10:16</t>
  </si>
  <si>
    <t>07/27/2020</t>
  </si>
  <si>
    <t>10:15</t>
  </si>
  <si>
    <t>11:30</t>
  </si>
  <si>
    <t>07/29/2020</t>
  </si>
  <si>
    <t>11:36</t>
  </si>
  <si>
    <t>10:17</t>
  </si>
  <si>
    <t>10:57</t>
  </si>
  <si>
    <t>XXX</t>
  </si>
  <si>
    <t>#meals/day</t>
  </si>
  <si>
    <t>#meals/day - last 2 wks</t>
  </si>
  <si>
    <t>OUT</t>
  </si>
  <si>
    <t>7/8-7/10</t>
  </si>
  <si>
    <t>7/13 - 7/15 - 7/17</t>
  </si>
  <si>
    <t xml:space="preserve"> 7/20 - 7/22 - 7/24</t>
  </si>
  <si>
    <t xml:space="preserve"> 7/27 -7/29 -7/31</t>
  </si>
  <si>
    <t>8/3 - 8/5 - 8/7</t>
  </si>
  <si>
    <t>Hypothesis wrt Friday, 8/7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</si>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</sst>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4">
    <xf numFmtId="0" fontId="0" fillId="0" borderId="0" xfId="0"/>
    <xf numFmtId="0" fontId="0" fillId="0" borderId="0" xfId="0" applyNumberFormat="1"/>
    <xf numFmtId="0" fontId="1" fillId="0" borderId="0" xfId="0" applyFont="1"/>
    <xf numFmtId="1" fontId="0" fillId="0" borderId="0" xfId="0" applyNumberFormat="1" applyAlignment="1">
      <alignment horizontal="right"/>
    </xf>
    <xf numFmtId="0" fontId="0" fillId="0" borderId="0" xfId="0" applyNumberFormat="1" applyFill="1"/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2" fillId="2" borderId="0" xfId="1"/>
    <xf numFmtId="0" fontId="3" fillId="3" borderId="0" xfId="2"/>
    <xf numFmtId="2" fontId="0" fillId="0" borderId="0" xfId="0" applyNumberFormat="1"/>
    <xf numFmtId="2" fontId="2" fillId="2" borderId="0" xfId="1" applyNumberFormat="1"/>
    <xf numFmtId="2" fontId="3" fillId="3" borderId="0" xfId="2" applyNumberFormat="1"/>
    <xf numFmtId="0" fontId="0" fillId="0" borderId="0" xfId="0" applyAlignment="1">
      <alignment horizontal="center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9F1B4-F861-492F-8E97-2C9B071B2EAF}">
  <dimension ref="A1:S51"/>
  <sheetViews>
    <sheetView workbookViewId="0">
      <selection activeCell="S51" sqref="S51"/>
    </sheetView>
  </sheetViews>
  <sheetFormatPr baseColWidth="10" defaultColWidth="8.83203125" defaultRowHeight="15" x14ac:dyDescent="0.2"/>
  <cols>
    <col min="3" max="4" width="29.6640625" bestFit="1" customWidth="1"/>
    <col min="14" max="15" width="29.6640625" bestFit="1" customWidth="1"/>
  </cols>
  <sheetData>
    <row r="1" spans="1:19" x14ac:dyDescent="0.2">
      <c r="A1" s="2" t="s">
        <v>100</v>
      </c>
      <c r="K1" s="2" t="s">
        <v>100</v>
      </c>
    </row>
    <row r="2" spans="1:19" x14ac:dyDescent="0.2">
      <c r="A2" t="s">
        <v>105</v>
      </c>
      <c r="B2" t="s">
        <v>0</v>
      </c>
      <c r="C2" t="s">
        <v>1</v>
      </c>
      <c r="D2" t="s">
        <v>12</v>
      </c>
      <c r="E2" t="s">
        <v>86</v>
      </c>
      <c r="F2" s="1">
        <v>1</v>
      </c>
      <c r="K2" t="s">
        <v>85</v>
      </c>
      <c r="L2" t="s">
        <v>0</v>
      </c>
      <c r="M2" t="s">
        <v>72</v>
      </c>
      <c r="N2" t="s">
        <v>1</v>
      </c>
      <c r="O2" t="s">
        <v>12</v>
      </c>
      <c r="P2" t="s">
        <v>86</v>
      </c>
      <c r="Q2" s="1">
        <v>16</v>
      </c>
      <c r="S2">
        <f>SUM(Q2,F2)</f>
        <v>17</v>
      </c>
    </row>
    <row r="3" spans="1:19" x14ac:dyDescent="0.2">
      <c r="A3" t="s">
        <v>105</v>
      </c>
      <c r="B3" t="s">
        <v>0</v>
      </c>
      <c r="C3" t="s">
        <v>12</v>
      </c>
      <c r="D3" t="s">
        <v>13</v>
      </c>
      <c r="E3" t="s">
        <v>86</v>
      </c>
      <c r="F3" s="1">
        <v>18</v>
      </c>
      <c r="K3" t="s">
        <v>85</v>
      </c>
      <c r="L3" t="s">
        <v>0</v>
      </c>
      <c r="M3" t="s">
        <v>94</v>
      </c>
      <c r="N3" t="s">
        <v>12</v>
      </c>
      <c r="O3" t="s">
        <v>13</v>
      </c>
      <c r="P3" t="s">
        <v>86</v>
      </c>
      <c r="Q3" s="1">
        <v>8</v>
      </c>
      <c r="S3">
        <f t="shared" ref="S3:S8" si="0">SUM(Q3,F3)</f>
        <v>26</v>
      </c>
    </row>
    <row r="4" spans="1:19" x14ac:dyDescent="0.2">
      <c r="A4" t="s">
        <v>105</v>
      </c>
      <c r="B4" t="s">
        <v>0</v>
      </c>
      <c r="C4" t="s">
        <v>13</v>
      </c>
      <c r="D4" t="s">
        <v>106</v>
      </c>
      <c r="E4" t="s">
        <v>86</v>
      </c>
      <c r="F4" s="1">
        <v>18</v>
      </c>
      <c r="K4" t="s">
        <v>85</v>
      </c>
      <c r="L4" t="s">
        <v>0</v>
      </c>
      <c r="M4" t="s">
        <v>75</v>
      </c>
      <c r="N4" t="s">
        <v>13</v>
      </c>
      <c r="O4" t="s">
        <v>24</v>
      </c>
      <c r="P4" t="s">
        <v>86</v>
      </c>
      <c r="Q4" s="1">
        <v>16</v>
      </c>
      <c r="S4">
        <f t="shared" si="0"/>
        <v>34</v>
      </c>
    </row>
    <row r="5" spans="1:19" x14ac:dyDescent="0.2">
      <c r="A5" t="s">
        <v>105</v>
      </c>
      <c r="B5" t="s">
        <v>0</v>
      </c>
      <c r="C5" t="s">
        <v>106</v>
      </c>
      <c r="D5" t="s">
        <v>96</v>
      </c>
      <c r="E5" t="s">
        <v>86</v>
      </c>
      <c r="F5" s="1">
        <v>6</v>
      </c>
      <c r="K5" t="s">
        <v>85</v>
      </c>
      <c r="L5" t="s">
        <v>0</v>
      </c>
      <c r="M5" t="s">
        <v>33</v>
      </c>
      <c r="N5" t="s">
        <v>95</v>
      </c>
      <c r="O5" t="s">
        <v>96</v>
      </c>
      <c r="P5" t="s">
        <v>86</v>
      </c>
      <c r="Q5" s="1">
        <v>6</v>
      </c>
      <c r="S5">
        <f t="shared" si="0"/>
        <v>12</v>
      </c>
    </row>
    <row r="6" spans="1:19" x14ac:dyDescent="0.2">
      <c r="A6" t="s">
        <v>105</v>
      </c>
      <c r="B6" t="s">
        <v>0</v>
      </c>
      <c r="C6" t="s">
        <v>96</v>
      </c>
      <c r="D6" t="s">
        <v>39</v>
      </c>
      <c r="E6" t="s">
        <v>86</v>
      </c>
      <c r="F6" s="1">
        <v>1</v>
      </c>
      <c r="K6" t="s">
        <v>85</v>
      </c>
      <c r="L6" t="s">
        <v>0</v>
      </c>
      <c r="M6" t="s">
        <v>37</v>
      </c>
      <c r="N6" t="s">
        <v>96</v>
      </c>
      <c r="O6" t="s">
        <v>39</v>
      </c>
      <c r="P6" t="s">
        <v>86</v>
      </c>
      <c r="Q6" s="1">
        <v>0</v>
      </c>
      <c r="S6">
        <f t="shared" si="0"/>
        <v>1</v>
      </c>
    </row>
    <row r="7" spans="1:19" x14ac:dyDescent="0.2">
      <c r="A7" t="s">
        <v>105</v>
      </c>
      <c r="B7" t="s">
        <v>0</v>
      </c>
      <c r="C7" t="s">
        <v>39</v>
      </c>
      <c r="D7" t="s">
        <v>48</v>
      </c>
      <c r="E7" t="s">
        <v>86</v>
      </c>
      <c r="F7" s="1">
        <v>4</v>
      </c>
      <c r="K7" t="s">
        <v>85</v>
      </c>
      <c r="L7" t="s">
        <v>0</v>
      </c>
      <c r="M7" t="s">
        <v>47</v>
      </c>
      <c r="N7" t="s">
        <v>39</v>
      </c>
      <c r="O7" t="s">
        <v>48</v>
      </c>
      <c r="P7" t="s">
        <v>86</v>
      </c>
      <c r="Q7" s="1">
        <v>0</v>
      </c>
      <c r="S7">
        <f t="shared" si="0"/>
        <v>4</v>
      </c>
    </row>
    <row r="8" spans="1:19" ht="16" x14ac:dyDescent="0.2">
      <c r="A8" t="s">
        <v>105</v>
      </c>
      <c r="B8" t="s">
        <v>0</v>
      </c>
      <c r="C8" t="s">
        <v>48</v>
      </c>
      <c r="D8" t="s">
        <v>56</v>
      </c>
      <c r="E8" t="s">
        <v>86</v>
      </c>
      <c r="F8" s="1">
        <v>1</v>
      </c>
      <c r="K8" t="s">
        <v>85</v>
      </c>
      <c r="L8" t="s">
        <v>0</v>
      </c>
      <c r="M8" t="s">
        <v>98</v>
      </c>
      <c r="N8" t="s">
        <v>48</v>
      </c>
      <c r="O8" t="s">
        <v>56</v>
      </c>
      <c r="P8" t="s">
        <v>86</v>
      </c>
      <c r="Q8" s="1">
        <v>0</v>
      </c>
      <c r="S8" s="8">
        <f t="shared" si="0"/>
        <v>1</v>
      </c>
    </row>
    <row r="9" spans="1:19" x14ac:dyDescent="0.2">
      <c r="A9" t="s">
        <v>105</v>
      </c>
      <c r="B9" t="s">
        <v>0</v>
      </c>
      <c r="C9" t="s">
        <v>56</v>
      </c>
      <c r="D9" t="s">
        <v>63</v>
      </c>
      <c r="E9" t="s">
        <v>86</v>
      </c>
      <c r="F9" s="1">
        <v>84</v>
      </c>
      <c r="K9" t="s">
        <v>85</v>
      </c>
      <c r="L9" t="s">
        <v>0</v>
      </c>
      <c r="M9" t="s">
        <v>99</v>
      </c>
      <c r="N9" t="s">
        <v>56</v>
      </c>
      <c r="O9" t="s">
        <v>63</v>
      </c>
      <c r="P9" t="s">
        <v>86</v>
      </c>
      <c r="Q9" s="1">
        <v>96</v>
      </c>
    </row>
    <row r="11" spans="1:19" x14ac:dyDescent="0.2">
      <c r="A11" s="2" t="s">
        <v>101</v>
      </c>
      <c r="K11" s="2" t="s">
        <v>101</v>
      </c>
    </row>
    <row r="12" spans="1:19" x14ac:dyDescent="0.2">
      <c r="A12" t="s">
        <v>105</v>
      </c>
      <c r="B12" t="s">
        <v>0</v>
      </c>
      <c r="C12" t="s">
        <v>1</v>
      </c>
      <c r="D12" t="s">
        <v>3</v>
      </c>
      <c r="E12" t="s">
        <v>89</v>
      </c>
      <c r="F12" s="1">
        <v>7</v>
      </c>
      <c r="K12" t="s">
        <v>85</v>
      </c>
      <c r="L12" t="s">
        <v>0</v>
      </c>
      <c r="M12" t="s">
        <v>88</v>
      </c>
      <c r="N12" t="s">
        <v>1</v>
      </c>
      <c r="O12" t="s">
        <v>3</v>
      </c>
      <c r="P12" t="s">
        <v>89</v>
      </c>
      <c r="Q12" s="1">
        <v>14</v>
      </c>
      <c r="S12">
        <f t="shared" ref="S12:S18" si="1">SUM(Q12,F12)</f>
        <v>21</v>
      </c>
    </row>
    <row r="13" spans="1:19" x14ac:dyDescent="0.2">
      <c r="A13" t="s">
        <v>105</v>
      </c>
      <c r="B13" t="s">
        <v>0</v>
      </c>
      <c r="C13" t="s">
        <v>3</v>
      </c>
      <c r="D13" t="s">
        <v>8</v>
      </c>
      <c r="E13" t="s">
        <v>89</v>
      </c>
      <c r="F13" s="1">
        <v>30</v>
      </c>
      <c r="K13" t="s">
        <v>85</v>
      </c>
      <c r="L13" t="s">
        <v>0</v>
      </c>
      <c r="M13" t="s">
        <v>92</v>
      </c>
      <c r="N13" t="s">
        <v>3</v>
      </c>
      <c r="O13" t="s">
        <v>8</v>
      </c>
      <c r="P13" t="s">
        <v>89</v>
      </c>
      <c r="Q13" s="1">
        <v>0</v>
      </c>
      <c r="S13">
        <f t="shared" si="1"/>
        <v>30</v>
      </c>
    </row>
    <row r="14" spans="1:19" x14ac:dyDescent="0.2">
      <c r="A14" t="s">
        <v>105</v>
      </c>
      <c r="B14" t="s">
        <v>0</v>
      </c>
      <c r="C14" t="s">
        <v>8</v>
      </c>
      <c r="D14" t="s">
        <v>22</v>
      </c>
      <c r="E14" t="s">
        <v>89</v>
      </c>
      <c r="F14" s="1">
        <v>9</v>
      </c>
      <c r="K14" t="s">
        <v>85</v>
      </c>
      <c r="L14" t="s">
        <v>0</v>
      </c>
      <c r="M14" t="s">
        <v>20</v>
      </c>
      <c r="N14" t="s">
        <v>8</v>
      </c>
      <c r="O14" t="s">
        <v>22</v>
      </c>
      <c r="P14" t="s">
        <v>89</v>
      </c>
      <c r="Q14" s="1">
        <v>31</v>
      </c>
      <c r="S14">
        <f t="shared" si="1"/>
        <v>40</v>
      </c>
    </row>
    <row r="15" spans="1:19" x14ac:dyDescent="0.2">
      <c r="A15" t="s">
        <v>105</v>
      </c>
      <c r="B15" t="s">
        <v>0</v>
      </c>
      <c r="C15" t="s">
        <v>22</v>
      </c>
      <c r="D15" t="s">
        <v>32</v>
      </c>
      <c r="E15" t="s">
        <v>89</v>
      </c>
      <c r="F15" s="1">
        <v>28</v>
      </c>
      <c r="K15" t="s">
        <v>85</v>
      </c>
      <c r="L15" t="s">
        <v>0</v>
      </c>
      <c r="M15" t="s">
        <v>76</v>
      </c>
      <c r="N15" t="s">
        <v>22</v>
      </c>
      <c r="O15" t="s">
        <v>32</v>
      </c>
      <c r="P15" t="s">
        <v>89</v>
      </c>
      <c r="Q15" s="1">
        <v>0</v>
      </c>
      <c r="S15">
        <f t="shared" si="1"/>
        <v>28</v>
      </c>
    </row>
    <row r="16" spans="1:19" x14ac:dyDescent="0.2">
      <c r="A16" t="s">
        <v>105</v>
      </c>
      <c r="B16" t="s">
        <v>0</v>
      </c>
      <c r="C16" t="s">
        <v>32</v>
      </c>
      <c r="D16" t="s">
        <v>36</v>
      </c>
      <c r="E16" t="s">
        <v>89</v>
      </c>
      <c r="F16" s="1">
        <v>16</v>
      </c>
      <c r="K16" t="s">
        <v>85</v>
      </c>
      <c r="L16" t="s">
        <v>0</v>
      </c>
      <c r="M16" t="s">
        <v>97</v>
      </c>
      <c r="N16" t="s">
        <v>32</v>
      </c>
      <c r="O16" t="s">
        <v>36</v>
      </c>
      <c r="P16" t="s">
        <v>89</v>
      </c>
      <c r="Q16" s="1">
        <v>46</v>
      </c>
      <c r="S16">
        <f t="shared" si="1"/>
        <v>62</v>
      </c>
    </row>
    <row r="17" spans="1:19" x14ac:dyDescent="0.2">
      <c r="A17" t="s">
        <v>105</v>
      </c>
      <c r="B17" t="s">
        <v>0</v>
      </c>
      <c r="C17" t="s">
        <v>36</v>
      </c>
      <c r="D17" t="s">
        <v>44</v>
      </c>
      <c r="E17" t="s">
        <v>89</v>
      </c>
      <c r="F17" s="1">
        <v>19</v>
      </c>
      <c r="K17" t="s">
        <v>85</v>
      </c>
      <c r="L17" t="s">
        <v>0</v>
      </c>
      <c r="M17" t="s">
        <v>43</v>
      </c>
      <c r="N17" t="s">
        <v>36</v>
      </c>
      <c r="O17" t="s">
        <v>44</v>
      </c>
      <c r="P17" t="s">
        <v>89</v>
      </c>
      <c r="Q17" s="1">
        <v>51</v>
      </c>
      <c r="S17">
        <f t="shared" si="1"/>
        <v>70</v>
      </c>
    </row>
    <row r="18" spans="1:19" x14ac:dyDescent="0.2">
      <c r="A18" t="s">
        <v>105</v>
      </c>
      <c r="B18" t="s">
        <v>0</v>
      </c>
      <c r="C18" t="s">
        <v>44</v>
      </c>
      <c r="D18" t="s">
        <v>61</v>
      </c>
      <c r="E18" t="s">
        <v>89</v>
      </c>
      <c r="F18" s="1">
        <v>66</v>
      </c>
      <c r="K18" t="s">
        <v>85</v>
      </c>
      <c r="L18" t="s">
        <v>0</v>
      </c>
      <c r="M18" t="s">
        <v>53</v>
      </c>
      <c r="N18" t="s">
        <v>44</v>
      </c>
      <c r="O18" t="s">
        <v>61</v>
      </c>
      <c r="P18" t="s">
        <v>89</v>
      </c>
      <c r="Q18" s="1">
        <v>29</v>
      </c>
      <c r="S18">
        <f t="shared" si="1"/>
        <v>95</v>
      </c>
    </row>
    <row r="19" spans="1:19" x14ac:dyDescent="0.2">
      <c r="A19" t="s">
        <v>105</v>
      </c>
      <c r="B19" t="s">
        <v>0</v>
      </c>
      <c r="C19" t="s">
        <v>61</v>
      </c>
      <c r="D19" t="s">
        <v>63</v>
      </c>
      <c r="E19" t="s">
        <v>89</v>
      </c>
      <c r="K19" t="s">
        <v>85</v>
      </c>
      <c r="L19" t="s">
        <v>0</v>
      </c>
      <c r="M19" t="s">
        <v>62</v>
      </c>
      <c r="N19" t="s">
        <v>61</v>
      </c>
      <c r="O19" t="s">
        <v>63</v>
      </c>
      <c r="P19" t="s">
        <v>89</v>
      </c>
    </row>
    <row r="21" spans="1:19" x14ac:dyDescent="0.2">
      <c r="A21" s="2" t="s">
        <v>102</v>
      </c>
      <c r="K21" s="2" t="s">
        <v>102</v>
      </c>
    </row>
    <row r="22" spans="1:19" ht="16" x14ac:dyDescent="0.2">
      <c r="A22" t="s">
        <v>105</v>
      </c>
      <c r="B22" t="s">
        <v>0</v>
      </c>
      <c r="C22" t="s">
        <v>1</v>
      </c>
      <c r="D22" t="s">
        <v>4</v>
      </c>
      <c r="E22" t="s">
        <v>90</v>
      </c>
      <c r="F22" s="1">
        <v>1</v>
      </c>
      <c r="K22" t="s">
        <v>85</v>
      </c>
      <c r="L22" t="s">
        <v>0</v>
      </c>
      <c r="M22" t="s">
        <v>5</v>
      </c>
      <c r="N22" t="s">
        <v>1</v>
      </c>
      <c r="O22" t="s">
        <v>4</v>
      </c>
      <c r="P22" t="s">
        <v>90</v>
      </c>
      <c r="Q22" s="1">
        <v>1</v>
      </c>
      <c r="S22" s="8">
        <f t="shared" ref="S22:S28" si="2">SUM(Q22,F22)</f>
        <v>2</v>
      </c>
    </row>
    <row r="23" spans="1:19" x14ac:dyDescent="0.2">
      <c r="A23" t="s">
        <v>105</v>
      </c>
      <c r="B23" t="s">
        <v>0</v>
      </c>
      <c r="C23" t="s">
        <v>4</v>
      </c>
      <c r="D23" t="s">
        <v>17</v>
      </c>
      <c r="E23" t="s">
        <v>90</v>
      </c>
      <c r="F23" s="1">
        <v>0</v>
      </c>
      <c r="K23" t="s">
        <v>85</v>
      </c>
      <c r="L23" t="s">
        <v>0</v>
      </c>
      <c r="M23" t="s">
        <v>16</v>
      </c>
      <c r="N23" t="s">
        <v>4</v>
      </c>
      <c r="O23" t="s">
        <v>17</v>
      </c>
      <c r="P23" t="s">
        <v>90</v>
      </c>
      <c r="Q23" s="1">
        <v>8</v>
      </c>
      <c r="S23">
        <f t="shared" si="2"/>
        <v>8</v>
      </c>
    </row>
    <row r="24" spans="1:19" ht="16" x14ac:dyDescent="0.2">
      <c r="A24" t="s">
        <v>105</v>
      </c>
      <c r="B24" t="s">
        <v>0</v>
      </c>
      <c r="C24" t="s">
        <v>17</v>
      </c>
      <c r="D24" t="s">
        <v>26</v>
      </c>
      <c r="E24" t="s">
        <v>90</v>
      </c>
      <c r="F24" s="1">
        <v>0</v>
      </c>
      <c r="K24" t="s">
        <v>85</v>
      </c>
      <c r="L24" t="s">
        <v>0</v>
      </c>
      <c r="M24" t="s">
        <v>25</v>
      </c>
      <c r="N24" t="s">
        <v>17</v>
      </c>
      <c r="O24" t="s">
        <v>26</v>
      </c>
      <c r="P24" t="s">
        <v>90</v>
      </c>
      <c r="Q24" s="1">
        <v>0</v>
      </c>
      <c r="S24" s="8">
        <f t="shared" si="2"/>
        <v>0</v>
      </c>
    </row>
    <row r="25" spans="1:19" x14ac:dyDescent="0.2">
      <c r="A25" t="s">
        <v>105</v>
      </c>
      <c r="B25" t="s">
        <v>0</v>
      </c>
      <c r="C25" t="s">
        <v>26</v>
      </c>
      <c r="D25" t="s">
        <v>42</v>
      </c>
      <c r="E25" t="s">
        <v>90</v>
      </c>
      <c r="F25" s="1">
        <v>5</v>
      </c>
      <c r="K25" t="s">
        <v>85</v>
      </c>
      <c r="L25" t="s">
        <v>0</v>
      </c>
      <c r="M25" t="s">
        <v>41</v>
      </c>
      <c r="N25" t="s">
        <v>26</v>
      </c>
      <c r="O25" t="s">
        <v>42</v>
      </c>
      <c r="P25" t="s">
        <v>90</v>
      </c>
      <c r="Q25" s="1">
        <v>5</v>
      </c>
      <c r="S25">
        <f t="shared" si="2"/>
        <v>10</v>
      </c>
    </row>
    <row r="26" spans="1:19" x14ac:dyDescent="0.2">
      <c r="A26" t="s">
        <v>105</v>
      </c>
      <c r="B26" t="s">
        <v>0</v>
      </c>
      <c r="C26" t="s">
        <v>42</v>
      </c>
      <c r="D26" t="s">
        <v>50</v>
      </c>
      <c r="E26" t="s">
        <v>90</v>
      </c>
      <c r="F26" s="1">
        <v>13</v>
      </c>
      <c r="K26" t="s">
        <v>85</v>
      </c>
      <c r="L26" t="s">
        <v>0</v>
      </c>
      <c r="M26" t="s">
        <v>49</v>
      </c>
      <c r="N26" t="s">
        <v>42</v>
      </c>
      <c r="O26" t="s">
        <v>50</v>
      </c>
      <c r="P26" t="s">
        <v>90</v>
      </c>
      <c r="Q26" s="1">
        <v>0</v>
      </c>
      <c r="S26">
        <f t="shared" si="2"/>
        <v>13</v>
      </c>
    </row>
    <row r="27" spans="1:19" x14ac:dyDescent="0.2">
      <c r="A27" t="s">
        <v>105</v>
      </c>
      <c r="B27" t="s">
        <v>0</v>
      </c>
      <c r="C27" t="s">
        <v>50</v>
      </c>
      <c r="D27" t="s">
        <v>59</v>
      </c>
      <c r="E27" t="s">
        <v>90</v>
      </c>
      <c r="F27" s="1">
        <v>10</v>
      </c>
      <c r="K27" t="s">
        <v>85</v>
      </c>
      <c r="L27" t="s">
        <v>0</v>
      </c>
      <c r="M27" t="s">
        <v>58</v>
      </c>
      <c r="N27" t="s">
        <v>50</v>
      </c>
      <c r="O27" t="s">
        <v>59</v>
      </c>
      <c r="P27" t="s">
        <v>90</v>
      </c>
      <c r="Q27" s="1">
        <v>6</v>
      </c>
      <c r="S27">
        <f t="shared" si="2"/>
        <v>16</v>
      </c>
    </row>
    <row r="28" spans="1:19" x14ac:dyDescent="0.2">
      <c r="A28" t="s">
        <v>105</v>
      </c>
      <c r="B28" t="s">
        <v>0</v>
      </c>
      <c r="C28" t="s">
        <v>59</v>
      </c>
      <c r="D28" t="s">
        <v>66</v>
      </c>
      <c r="E28" t="s">
        <v>90</v>
      </c>
      <c r="F28" s="1">
        <v>3</v>
      </c>
      <c r="K28" t="s">
        <v>85</v>
      </c>
      <c r="L28" t="s">
        <v>0</v>
      </c>
      <c r="M28" t="s">
        <v>80</v>
      </c>
      <c r="N28" t="s">
        <v>59</v>
      </c>
      <c r="O28" t="s">
        <v>66</v>
      </c>
      <c r="P28" t="s">
        <v>90</v>
      </c>
      <c r="Q28" s="1">
        <v>2</v>
      </c>
      <c r="S28">
        <f t="shared" si="2"/>
        <v>5</v>
      </c>
    </row>
    <row r="29" spans="1:19" x14ac:dyDescent="0.2">
      <c r="A29" t="s">
        <v>105</v>
      </c>
      <c r="B29" t="s">
        <v>0</v>
      </c>
      <c r="C29" t="s">
        <v>66</v>
      </c>
      <c r="D29" t="s">
        <v>63</v>
      </c>
      <c r="E29" t="s">
        <v>90</v>
      </c>
      <c r="F29" t="s">
        <v>109</v>
      </c>
      <c r="K29" t="s">
        <v>85</v>
      </c>
      <c r="L29" t="s">
        <v>0</v>
      </c>
      <c r="M29" t="s">
        <v>69</v>
      </c>
      <c r="N29" t="s">
        <v>66</v>
      </c>
      <c r="O29" t="s">
        <v>63</v>
      </c>
      <c r="P29" t="s">
        <v>90</v>
      </c>
      <c r="Q29" t="s">
        <v>109</v>
      </c>
    </row>
    <row r="31" spans="1:19" x14ac:dyDescent="0.2">
      <c r="A31" s="2" t="s">
        <v>103</v>
      </c>
      <c r="K31" s="2" t="s">
        <v>103</v>
      </c>
    </row>
    <row r="32" spans="1:19" x14ac:dyDescent="0.2">
      <c r="A32" t="s">
        <v>105</v>
      </c>
      <c r="B32" t="s">
        <v>0</v>
      </c>
      <c r="C32" t="s">
        <v>1</v>
      </c>
      <c r="D32" t="s">
        <v>6</v>
      </c>
      <c r="E32" t="s">
        <v>91</v>
      </c>
      <c r="F32" s="1">
        <v>6</v>
      </c>
      <c r="K32" t="s">
        <v>85</v>
      </c>
      <c r="L32" t="s">
        <v>0</v>
      </c>
      <c r="M32" t="s">
        <v>5</v>
      </c>
      <c r="N32" t="s">
        <v>1</v>
      </c>
      <c r="O32" t="s">
        <v>6</v>
      </c>
      <c r="P32" t="s">
        <v>91</v>
      </c>
      <c r="Q32" s="1">
        <v>4</v>
      </c>
      <c r="S32">
        <f t="shared" ref="S32:S38" si="3">SUM(Q32,F32)</f>
        <v>10</v>
      </c>
    </row>
    <row r="33" spans="1:19" x14ac:dyDescent="0.2">
      <c r="A33" t="s">
        <v>105</v>
      </c>
      <c r="B33" t="s">
        <v>0</v>
      </c>
      <c r="C33" t="s">
        <v>6</v>
      </c>
      <c r="D33" t="s">
        <v>15</v>
      </c>
      <c r="E33" t="s">
        <v>91</v>
      </c>
      <c r="F33" s="1">
        <v>6</v>
      </c>
      <c r="K33" t="s">
        <v>85</v>
      </c>
      <c r="L33" t="s">
        <v>0</v>
      </c>
      <c r="M33" t="s">
        <v>16</v>
      </c>
      <c r="N33" t="s">
        <v>6</v>
      </c>
      <c r="O33" t="s">
        <v>15</v>
      </c>
      <c r="P33" t="s">
        <v>91</v>
      </c>
      <c r="Q33" s="1">
        <v>6</v>
      </c>
      <c r="S33">
        <f t="shared" si="3"/>
        <v>12</v>
      </c>
    </row>
    <row r="34" spans="1:19" x14ac:dyDescent="0.2">
      <c r="A34" t="s">
        <v>105</v>
      </c>
      <c r="B34" t="s">
        <v>0</v>
      </c>
      <c r="C34" t="s">
        <v>15</v>
      </c>
      <c r="D34" t="s">
        <v>28</v>
      </c>
      <c r="E34" t="s">
        <v>91</v>
      </c>
      <c r="F34" s="1">
        <v>8</v>
      </c>
      <c r="K34" t="s">
        <v>85</v>
      </c>
      <c r="L34" t="s">
        <v>0</v>
      </c>
      <c r="M34" t="s">
        <v>25</v>
      </c>
      <c r="N34" t="s">
        <v>15</v>
      </c>
      <c r="O34" t="s">
        <v>28</v>
      </c>
      <c r="P34" t="s">
        <v>91</v>
      </c>
      <c r="Q34" s="1">
        <v>25</v>
      </c>
      <c r="S34">
        <f t="shared" si="3"/>
        <v>33</v>
      </c>
    </row>
    <row r="35" spans="1:19" x14ac:dyDescent="0.2">
      <c r="A35" t="s">
        <v>105</v>
      </c>
      <c r="B35" t="s">
        <v>0</v>
      </c>
      <c r="C35" t="s">
        <v>28</v>
      </c>
      <c r="D35" t="s">
        <v>40</v>
      </c>
      <c r="E35" t="s">
        <v>91</v>
      </c>
      <c r="F35" s="1">
        <v>10</v>
      </c>
      <c r="K35" t="s">
        <v>85</v>
      </c>
      <c r="L35" t="s">
        <v>0</v>
      </c>
      <c r="M35" t="s">
        <v>41</v>
      </c>
      <c r="N35" t="s">
        <v>28</v>
      </c>
      <c r="O35" t="s">
        <v>40</v>
      </c>
      <c r="P35" t="s">
        <v>91</v>
      </c>
      <c r="Q35" s="1">
        <v>35</v>
      </c>
      <c r="S35">
        <f t="shared" si="3"/>
        <v>45</v>
      </c>
    </row>
    <row r="36" spans="1:19" x14ac:dyDescent="0.2">
      <c r="A36" t="s">
        <v>105</v>
      </c>
      <c r="B36" t="s">
        <v>0</v>
      </c>
      <c r="C36" t="s">
        <v>40</v>
      </c>
      <c r="D36" t="s">
        <v>52</v>
      </c>
      <c r="E36" t="s">
        <v>91</v>
      </c>
      <c r="F36" s="1">
        <v>25</v>
      </c>
      <c r="K36" t="s">
        <v>85</v>
      </c>
      <c r="L36" t="s">
        <v>0</v>
      </c>
      <c r="M36" t="s">
        <v>49</v>
      </c>
      <c r="N36" t="s">
        <v>40</v>
      </c>
      <c r="O36" t="s">
        <v>52</v>
      </c>
      <c r="P36" t="s">
        <v>91</v>
      </c>
      <c r="Q36" s="1">
        <v>23</v>
      </c>
      <c r="S36">
        <f t="shared" si="3"/>
        <v>48</v>
      </c>
    </row>
    <row r="37" spans="1:19" x14ac:dyDescent="0.2">
      <c r="A37" t="s">
        <v>105</v>
      </c>
      <c r="B37" t="s">
        <v>0</v>
      </c>
      <c r="C37" t="s">
        <v>52</v>
      </c>
      <c r="D37" t="s">
        <v>57</v>
      </c>
      <c r="E37" t="s">
        <v>91</v>
      </c>
      <c r="F37" s="1">
        <v>1</v>
      </c>
      <c r="K37" t="s">
        <v>85</v>
      </c>
      <c r="L37" t="s">
        <v>0</v>
      </c>
      <c r="M37" t="s">
        <v>58</v>
      </c>
      <c r="N37" t="s">
        <v>52</v>
      </c>
      <c r="O37" t="s">
        <v>57</v>
      </c>
      <c r="P37" t="s">
        <v>91</v>
      </c>
      <c r="Q37" s="1">
        <v>4</v>
      </c>
      <c r="S37">
        <f t="shared" si="3"/>
        <v>5</v>
      </c>
    </row>
    <row r="38" spans="1:19" x14ac:dyDescent="0.2">
      <c r="A38" t="s">
        <v>105</v>
      </c>
      <c r="B38" t="s">
        <v>0</v>
      </c>
      <c r="C38" t="s">
        <v>57</v>
      </c>
      <c r="D38" t="s">
        <v>68</v>
      </c>
      <c r="E38" t="s">
        <v>91</v>
      </c>
      <c r="F38" s="1">
        <v>11</v>
      </c>
      <c r="K38" t="s">
        <v>85</v>
      </c>
      <c r="L38" t="s">
        <v>0</v>
      </c>
      <c r="M38" t="s">
        <v>80</v>
      </c>
      <c r="N38" t="s">
        <v>57</v>
      </c>
      <c r="O38" t="s">
        <v>68</v>
      </c>
      <c r="P38" t="s">
        <v>91</v>
      </c>
      <c r="Q38" s="1">
        <v>13</v>
      </c>
      <c r="S38">
        <f t="shared" si="3"/>
        <v>24</v>
      </c>
    </row>
    <row r="39" spans="1:19" x14ac:dyDescent="0.2">
      <c r="A39" t="s">
        <v>105</v>
      </c>
      <c r="B39" t="s">
        <v>0</v>
      </c>
      <c r="C39" t="s">
        <v>68</v>
      </c>
      <c r="D39" t="s">
        <v>63</v>
      </c>
      <c r="E39" t="s">
        <v>91</v>
      </c>
      <c r="F39" t="s">
        <v>109</v>
      </c>
      <c r="K39" t="s">
        <v>85</v>
      </c>
      <c r="L39" t="s">
        <v>0</v>
      </c>
      <c r="M39" t="s">
        <v>69</v>
      </c>
      <c r="N39" t="s">
        <v>68</v>
      </c>
      <c r="O39" t="s">
        <v>63</v>
      </c>
      <c r="P39" t="s">
        <v>91</v>
      </c>
      <c r="Q39" t="s">
        <v>109</v>
      </c>
    </row>
    <row r="41" spans="1:19" x14ac:dyDescent="0.2">
      <c r="A41" s="2" t="s">
        <v>104</v>
      </c>
      <c r="K41" s="2" t="s">
        <v>104</v>
      </c>
    </row>
    <row r="42" spans="1:19" x14ac:dyDescent="0.2">
      <c r="A42" t="s">
        <v>105</v>
      </c>
      <c r="B42" t="s">
        <v>0</v>
      </c>
      <c r="C42" t="s">
        <v>1</v>
      </c>
      <c r="D42" t="s">
        <v>2</v>
      </c>
      <c r="E42" t="s">
        <v>87</v>
      </c>
      <c r="F42" s="1">
        <v>12</v>
      </c>
      <c r="K42" t="s">
        <v>85</v>
      </c>
      <c r="L42" t="s">
        <v>0</v>
      </c>
      <c r="M42" t="s">
        <v>71</v>
      </c>
      <c r="N42" t="s">
        <v>1</v>
      </c>
      <c r="O42" t="s">
        <v>2</v>
      </c>
      <c r="P42" t="s">
        <v>87</v>
      </c>
      <c r="Q42" s="1">
        <v>10</v>
      </c>
      <c r="S42">
        <f t="shared" ref="S42:S48" si="4">SUM(Q42,F42)</f>
        <v>22</v>
      </c>
    </row>
    <row r="43" spans="1:19" x14ac:dyDescent="0.2">
      <c r="A43" t="s">
        <v>105</v>
      </c>
      <c r="B43" t="s">
        <v>0</v>
      </c>
      <c r="C43" t="s">
        <v>2</v>
      </c>
      <c r="D43" t="s">
        <v>10</v>
      </c>
      <c r="E43" t="s">
        <v>87</v>
      </c>
      <c r="F43" s="1">
        <v>7</v>
      </c>
      <c r="K43" t="s">
        <v>85</v>
      </c>
      <c r="L43" t="s">
        <v>0</v>
      </c>
      <c r="M43" t="s">
        <v>93</v>
      </c>
      <c r="N43" t="s">
        <v>2</v>
      </c>
      <c r="O43" t="s">
        <v>10</v>
      </c>
      <c r="P43" t="s">
        <v>87</v>
      </c>
      <c r="Q43" s="1">
        <v>32</v>
      </c>
      <c r="S43">
        <f t="shared" si="4"/>
        <v>39</v>
      </c>
    </row>
    <row r="44" spans="1:19" x14ac:dyDescent="0.2">
      <c r="A44" t="s">
        <v>105</v>
      </c>
      <c r="B44" t="s">
        <v>0</v>
      </c>
      <c r="C44" t="s">
        <v>10</v>
      </c>
      <c r="D44" t="s">
        <v>19</v>
      </c>
      <c r="E44" t="s">
        <v>87</v>
      </c>
      <c r="F44" s="1">
        <v>11</v>
      </c>
      <c r="K44" t="s">
        <v>85</v>
      </c>
      <c r="L44" t="s">
        <v>0</v>
      </c>
      <c r="M44" t="s">
        <v>14</v>
      </c>
      <c r="N44" t="s">
        <v>10</v>
      </c>
      <c r="O44" t="s">
        <v>19</v>
      </c>
      <c r="P44" t="s">
        <v>87</v>
      </c>
      <c r="Q44" s="1">
        <v>13</v>
      </c>
      <c r="S44">
        <f t="shared" si="4"/>
        <v>24</v>
      </c>
    </row>
    <row r="45" spans="1:19" x14ac:dyDescent="0.2">
      <c r="A45" t="s">
        <v>105</v>
      </c>
      <c r="B45" t="s">
        <v>0</v>
      </c>
      <c r="C45" t="s">
        <v>19</v>
      </c>
      <c r="D45" t="s">
        <v>30</v>
      </c>
      <c r="E45" t="s">
        <v>87</v>
      </c>
      <c r="F45" s="1">
        <v>14</v>
      </c>
      <c r="K45" t="s">
        <v>85</v>
      </c>
      <c r="L45" t="s">
        <v>0</v>
      </c>
      <c r="M45" t="s">
        <v>76</v>
      </c>
      <c r="N45" t="s">
        <v>19</v>
      </c>
      <c r="O45" t="s">
        <v>30</v>
      </c>
      <c r="P45" t="s">
        <v>87</v>
      </c>
      <c r="Q45" s="1">
        <v>2</v>
      </c>
      <c r="S45">
        <f t="shared" si="4"/>
        <v>16</v>
      </c>
    </row>
    <row r="46" spans="1:19" x14ac:dyDescent="0.2">
      <c r="A46" t="s">
        <v>105</v>
      </c>
      <c r="B46" t="s">
        <v>0</v>
      </c>
      <c r="C46" t="s">
        <v>30</v>
      </c>
      <c r="D46" t="s">
        <v>34</v>
      </c>
      <c r="E46" t="s">
        <v>87</v>
      </c>
      <c r="F46" s="1">
        <v>5</v>
      </c>
      <c r="K46" t="s">
        <v>85</v>
      </c>
      <c r="L46" t="s">
        <v>0</v>
      </c>
      <c r="M46" t="s">
        <v>37</v>
      </c>
      <c r="N46" t="s">
        <v>30</v>
      </c>
      <c r="O46" t="s">
        <v>34</v>
      </c>
      <c r="P46" t="s">
        <v>87</v>
      </c>
      <c r="Q46" s="1">
        <v>12</v>
      </c>
      <c r="S46">
        <f t="shared" si="4"/>
        <v>17</v>
      </c>
    </row>
    <row r="47" spans="1:19" ht="16" x14ac:dyDescent="0.2">
      <c r="A47" t="s">
        <v>105</v>
      </c>
      <c r="B47" t="s">
        <v>0</v>
      </c>
      <c r="C47" t="s">
        <v>34</v>
      </c>
      <c r="D47" t="s">
        <v>46</v>
      </c>
      <c r="E47" t="s">
        <v>87</v>
      </c>
      <c r="F47" s="1">
        <v>1</v>
      </c>
      <c r="K47" t="s">
        <v>85</v>
      </c>
      <c r="L47" t="s">
        <v>0</v>
      </c>
      <c r="M47" t="s">
        <v>45</v>
      </c>
      <c r="N47" t="s">
        <v>34</v>
      </c>
      <c r="O47" t="s">
        <v>46</v>
      </c>
      <c r="P47" t="s">
        <v>87</v>
      </c>
      <c r="Q47" s="1">
        <v>0</v>
      </c>
      <c r="S47" s="8">
        <f t="shared" si="4"/>
        <v>1</v>
      </c>
    </row>
    <row r="48" spans="1:19" x14ac:dyDescent="0.2">
      <c r="A48" t="s">
        <v>105</v>
      </c>
      <c r="B48" t="s">
        <v>0</v>
      </c>
      <c r="C48" t="s">
        <v>46</v>
      </c>
      <c r="D48" t="s">
        <v>55</v>
      </c>
      <c r="E48" t="s">
        <v>87</v>
      </c>
      <c r="F48" s="1">
        <v>47</v>
      </c>
      <c r="K48" t="s">
        <v>85</v>
      </c>
      <c r="L48" t="s">
        <v>0</v>
      </c>
      <c r="M48" t="s">
        <v>60</v>
      </c>
      <c r="N48" t="s">
        <v>46</v>
      </c>
      <c r="O48" t="s">
        <v>55</v>
      </c>
      <c r="P48" t="s">
        <v>87</v>
      </c>
      <c r="Q48" s="1">
        <v>20</v>
      </c>
      <c r="S48">
        <f t="shared" si="4"/>
        <v>67</v>
      </c>
    </row>
    <row r="49" spans="1:19" x14ac:dyDescent="0.2">
      <c r="A49" t="s">
        <v>105</v>
      </c>
      <c r="B49" t="s">
        <v>0</v>
      </c>
      <c r="C49" t="s">
        <v>55</v>
      </c>
      <c r="D49" t="s">
        <v>63</v>
      </c>
      <c r="E49" t="s">
        <v>87</v>
      </c>
      <c r="K49" t="s">
        <v>85</v>
      </c>
      <c r="L49" t="s">
        <v>0</v>
      </c>
      <c r="M49" t="s">
        <v>99</v>
      </c>
      <c r="N49" t="s">
        <v>55</v>
      </c>
      <c r="O49" t="s">
        <v>63</v>
      </c>
      <c r="P49" t="s">
        <v>87</v>
      </c>
    </row>
    <row r="51" spans="1:19" x14ac:dyDescent="0.2">
      <c r="S51">
        <f>SUM(S2:S48)</f>
        <v>858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39EBE-6F27-4F42-8A82-086A892C7B2A}">
  <dimension ref="A1:P51"/>
  <sheetViews>
    <sheetView workbookViewId="0">
      <selection activeCell="P52" sqref="P52"/>
    </sheetView>
  </sheetViews>
  <sheetFormatPr baseColWidth="10" defaultColWidth="8.83203125" defaultRowHeight="15" x14ac:dyDescent="0.2"/>
  <cols>
    <col min="1" max="1" width="12" customWidth="1"/>
    <col min="2" max="2" width="18.6640625" customWidth="1"/>
    <col min="4" max="4" width="23.1640625" customWidth="1"/>
    <col min="5" max="5" width="26.83203125" customWidth="1"/>
    <col min="9" max="9" width="16.33203125" customWidth="1"/>
    <col min="10" max="10" width="15.6640625" customWidth="1"/>
    <col min="11" max="11" width="7.5" customWidth="1"/>
    <col min="12" max="12" width="23.33203125" customWidth="1"/>
    <col min="13" max="13" width="26.33203125" customWidth="1"/>
  </cols>
  <sheetData>
    <row r="1" spans="1:16" x14ac:dyDescent="0.2">
      <c r="A1" s="2" t="s">
        <v>100</v>
      </c>
      <c r="I1" s="2" t="s">
        <v>100</v>
      </c>
    </row>
    <row r="2" spans="1:16" x14ac:dyDescent="0.2">
      <c r="A2" t="s">
        <v>113</v>
      </c>
      <c r="B2" t="s">
        <v>0</v>
      </c>
      <c r="C2" t="s">
        <v>71</v>
      </c>
      <c r="D2" t="s">
        <v>1</v>
      </c>
      <c r="E2" t="s">
        <v>12</v>
      </c>
      <c r="F2">
        <v>25</v>
      </c>
      <c r="I2" t="s">
        <v>121</v>
      </c>
      <c r="J2" t="s">
        <v>0</v>
      </c>
      <c r="K2" t="s">
        <v>122</v>
      </c>
      <c r="L2" t="s">
        <v>1</v>
      </c>
      <c r="M2" t="s">
        <v>12</v>
      </c>
      <c r="N2" s="1">
        <v>15</v>
      </c>
      <c r="P2">
        <f>SUM(F2,N2)</f>
        <v>40</v>
      </c>
    </row>
    <row r="3" spans="1:16" x14ac:dyDescent="0.2">
      <c r="A3" t="s">
        <v>113</v>
      </c>
      <c r="B3" t="s">
        <v>0</v>
      </c>
      <c r="C3" t="s">
        <v>35</v>
      </c>
      <c r="D3" t="s">
        <v>12</v>
      </c>
      <c r="E3" t="s">
        <v>13</v>
      </c>
      <c r="F3">
        <v>14</v>
      </c>
      <c r="I3" t="s">
        <v>121</v>
      </c>
      <c r="J3" t="s">
        <v>0</v>
      </c>
      <c r="K3" t="s">
        <v>73</v>
      </c>
      <c r="L3" t="s">
        <v>12</v>
      </c>
      <c r="M3" t="s">
        <v>13</v>
      </c>
      <c r="N3" s="1">
        <v>10</v>
      </c>
      <c r="P3">
        <f t="shared" ref="P3:P8" si="0">SUM(F3,N3)</f>
        <v>24</v>
      </c>
    </row>
    <row r="4" spans="1:16" ht="16" x14ac:dyDescent="0.2">
      <c r="A4" t="s">
        <v>113</v>
      </c>
      <c r="B4" t="s">
        <v>0</v>
      </c>
      <c r="C4" t="s">
        <v>49</v>
      </c>
      <c r="D4" t="s">
        <v>13</v>
      </c>
      <c r="E4" t="s">
        <v>106</v>
      </c>
      <c r="F4">
        <v>1</v>
      </c>
      <c r="I4" t="s">
        <v>121</v>
      </c>
      <c r="J4" t="s">
        <v>0</v>
      </c>
      <c r="K4" t="s">
        <v>123</v>
      </c>
      <c r="L4" t="s">
        <v>13</v>
      </c>
      <c r="M4" t="s">
        <v>24</v>
      </c>
      <c r="N4" s="1">
        <v>1</v>
      </c>
      <c r="P4" s="8">
        <f t="shared" si="0"/>
        <v>2</v>
      </c>
    </row>
    <row r="5" spans="1:16" x14ac:dyDescent="0.2">
      <c r="A5" t="s">
        <v>113</v>
      </c>
      <c r="B5" t="s">
        <v>0</v>
      </c>
      <c r="C5" t="s">
        <v>45</v>
      </c>
      <c r="D5" t="s">
        <v>106</v>
      </c>
      <c r="E5" t="s">
        <v>96</v>
      </c>
      <c r="F5">
        <v>1</v>
      </c>
      <c r="I5" t="s">
        <v>121</v>
      </c>
      <c r="J5" t="s">
        <v>0</v>
      </c>
      <c r="K5" t="s">
        <v>83</v>
      </c>
      <c r="L5" t="s">
        <v>24</v>
      </c>
      <c r="M5" t="s">
        <v>96</v>
      </c>
      <c r="N5" s="1">
        <v>2</v>
      </c>
      <c r="P5">
        <f t="shared" si="0"/>
        <v>3</v>
      </c>
    </row>
    <row r="6" spans="1:16" x14ac:dyDescent="0.2">
      <c r="A6" t="s">
        <v>113</v>
      </c>
      <c r="B6" t="s">
        <v>0</v>
      </c>
      <c r="C6" t="s">
        <v>83</v>
      </c>
      <c r="D6" t="s">
        <v>96</v>
      </c>
      <c r="E6" t="s">
        <v>39</v>
      </c>
      <c r="F6">
        <v>4</v>
      </c>
      <c r="I6" t="s">
        <v>121</v>
      </c>
      <c r="J6" t="s">
        <v>0</v>
      </c>
      <c r="K6" t="s">
        <v>124</v>
      </c>
      <c r="L6" t="s">
        <v>96</v>
      </c>
      <c r="M6" t="s">
        <v>39</v>
      </c>
      <c r="N6" s="1">
        <v>6</v>
      </c>
      <c r="P6">
        <f t="shared" si="0"/>
        <v>10</v>
      </c>
    </row>
    <row r="7" spans="1:16" ht="16" x14ac:dyDescent="0.2">
      <c r="A7" t="s">
        <v>113</v>
      </c>
      <c r="B7" t="s">
        <v>0</v>
      </c>
      <c r="C7" t="s">
        <v>77</v>
      </c>
      <c r="D7" t="s">
        <v>39</v>
      </c>
      <c r="E7" t="s">
        <v>48</v>
      </c>
      <c r="F7">
        <v>1</v>
      </c>
      <c r="I7" t="s">
        <v>121</v>
      </c>
      <c r="J7" t="s">
        <v>0</v>
      </c>
      <c r="K7" t="s">
        <v>125</v>
      </c>
      <c r="L7" t="s">
        <v>39</v>
      </c>
      <c r="M7" t="s">
        <v>48</v>
      </c>
      <c r="N7" s="1">
        <v>1</v>
      </c>
      <c r="P7" s="8">
        <f t="shared" si="0"/>
        <v>2</v>
      </c>
    </row>
    <row r="8" spans="1:16" ht="16" x14ac:dyDescent="0.2">
      <c r="A8" t="s">
        <v>113</v>
      </c>
      <c r="B8" t="s">
        <v>0</v>
      </c>
      <c r="C8" t="s">
        <v>114</v>
      </c>
      <c r="D8" t="s">
        <v>48</v>
      </c>
      <c r="E8" t="s">
        <v>56</v>
      </c>
      <c r="F8">
        <v>1</v>
      </c>
      <c r="I8" t="s">
        <v>121</v>
      </c>
      <c r="J8" t="s">
        <v>0</v>
      </c>
      <c r="K8" t="s">
        <v>98</v>
      </c>
      <c r="L8" t="s">
        <v>48</v>
      </c>
      <c r="M8" t="s">
        <v>56</v>
      </c>
      <c r="N8" s="1">
        <v>1</v>
      </c>
      <c r="P8" s="8">
        <f t="shared" si="0"/>
        <v>2</v>
      </c>
    </row>
    <row r="9" spans="1:16" x14ac:dyDescent="0.2">
      <c r="A9" t="s">
        <v>113</v>
      </c>
      <c r="B9" t="s">
        <v>0</v>
      </c>
      <c r="C9" t="s">
        <v>115</v>
      </c>
      <c r="D9" t="s">
        <v>56</v>
      </c>
      <c r="E9" t="s">
        <v>63</v>
      </c>
      <c r="F9">
        <v>95</v>
      </c>
      <c r="I9" t="s">
        <v>121</v>
      </c>
      <c r="J9" t="s">
        <v>0</v>
      </c>
      <c r="K9" t="s">
        <v>65</v>
      </c>
      <c r="L9" t="s">
        <v>56</v>
      </c>
      <c r="M9" t="s">
        <v>63</v>
      </c>
      <c r="N9" s="1">
        <v>106</v>
      </c>
    </row>
    <row r="11" spans="1:16" x14ac:dyDescent="0.2">
      <c r="A11" s="2" t="s">
        <v>101</v>
      </c>
      <c r="I11" s="2" t="s">
        <v>101</v>
      </c>
    </row>
    <row r="12" spans="1:16" x14ac:dyDescent="0.2">
      <c r="A12" t="s">
        <v>113</v>
      </c>
      <c r="B12" t="s">
        <v>0</v>
      </c>
      <c r="C12" t="s">
        <v>70</v>
      </c>
      <c r="D12" t="s">
        <v>1</v>
      </c>
      <c r="E12" t="s">
        <v>3</v>
      </c>
      <c r="F12" s="1">
        <v>21</v>
      </c>
      <c r="I12" t="s">
        <v>121</v>
      </c>
      <c r="J12" t="s">
        <v>0</v>
      </c>
      <c r="K12" t="s">
        <v>126</v>
      </c>
      <c r="L12" t="s">
        <v>1</v>
      </c>
      <c r="M12" t="s">
        <v>3</v>
      </c>
      <c r="N12" s="1">
        <v>17</v>
      </c>
      <c r="P12">
        <f t="shared" ref="P12:P18" si="1">SUM(F12,N12)</f>
        <v>38</v>
      </c>
    </row>
    <row r="13" spans="1:16" x14ac:dyDescent="0.2">
      <c r="A13" t="s">
        <v>113</v>
      </c>
      <c r="B13" t="s">
        <v>0</v>
      </c>
      <c r="C13" t="s">
        <v>7</v>
      </c>
      <c r="D13" t="s">
        <v>3</v>
      </c>
      <c r="E13" t="s">
        <v>8</v>
      </c>
      <c r="F13" s="1">
        <v>14</v>
      </c>
      <c r="I13" t="s">
        <v>121</v>
      </c>
      <c r="J13" t="s">
        <v>0</v>
      </c>
      <c r="K13" t="s">
        <v>7</v>
      </c>
      <c r="L13" t="s">
        <v>3</v>
      </c>
      <c r="M13" t="s">
        <v>8</v>
      </c>
      <c r="N13" s="1">
        <v>13</v>
      </c>
      <c r="P13">
        <f t="shared" si="1"/>
        <v>27</v>
      </c>
    </row>
    <row r="14" spans="1:16" x14ac:dyDescent="0.2">
      <c r="A14" t="s">
        <v>113</v>
      </c>
      <c r="B14" t="s">
        <v>0</v>
      </c>
      <c r="C14" t="s">
        <v>75</v>
      </c>
      <c r="D14" t="s">
        <v>8</v>
      </c>
      <c r="E14" t="s">
        <v>22</v>
      </c>
      <c r="F14" s="1">
        <v>28</v>
      </c>
      <c r="I14" t="s">
        <v>121</v>
      </c>
      <c r="J14" t="s">
        <v>0</v>
      </c>
      <c r="K14" t="s">
        <v>75</v>
      </c>
      <c r="L14" t="s">
        <v>8</v>
      </c>
      <c r="M14" t="s">
        <v>22</v>
      </c>
      <c r="N14" s="1">
        <v>34</v>
      </c>
      <c r="P14">
        <f t="shared" si="1"/>
        <v>62</v>
      </c>
    </row>
    <row r="15" spans="1:16" x14ac:dyDescent="0.2">
      <c r="A15" t="s">
        <v>113</v>
      </c>
      <c r="B15" t="s">
        <v>0</v>
      </c>
      <c r="C15" t="s">
        <v>27</v>
      </c>
      <c r="D15" t="s">
        <v>22</v>
      </c>
      <c r="E15" t="s">
        <v>32</v>
      </c>
      <c r="F15" s="1">
        <v>18</v>
      </c>
      <c r="I15" t="s">
        <v>121</v>
      </c>
      <c r="J15" t="s">
        <v>0</v>
      </c>
      <c r="K15" t="s">
        <v>27</v>
      </c>
      <c r="L15" t="s">
        <v>22</v>
      </c>
      <c r="M15" t="s">
        <v>32</v>
      </c>
      <c r="N15" s="1">
        <v>30</v>
      </c>
      <c r="P15">
        <f t="shared" si="1"/>
        <v>48</v>
      </c>
    </row>
    <row r="16" spans="1:16" x14ac:dyDescent="0.2">
      <c r="A16" t="s">
        <v>113</v>
      </c>
      <c r="B16" t="s">
        <v>0</v>
      </c>
      <c r="C16" t="s">
        <v>97</v>
      </c>
      <c r="D16" t="s">
        <v>32</v>
      </c>
      <c r="E16" t="s">
        <v>36</v>
      </c>
      <c r="F16" s="1">
        <v>7</v>
      </c>
      <c r="I16" t="s">
        <v>121</v>
      </c>
      <c r="J16" t="s">
        <v>0</v>
      </c>
      <c r="K16" t="s">
        <v>97</v>
      </c>
      <c r="L16" t="s">
        <v>32</v>
      </c>
      <c r="M16" t="s">
        <v>36</v>
      </c>
      <c r="N16" s="1">
        <v>65</v>
      </c>
      <c r="P16">
        <f t="shared" si="1"/>
        <v>72</v>
      </c>
    </row>
    <row r="17" spans="1:16" x14ac:dyDescent="0.2">
      <c r="A17" t="s">
        <v>113</v>
      </c>
      <c r="B17" t="s">
        <v>0</v>
      </c>
      <c r="C17" t="s">
        <v>43</v>
      </c>
      <c r="D17" t="s">
        <v>36</v>
      </c>
      <c r="E17" t="s">
        <v>44</v>
      </c>
      <c r="F17" s="1">
        <v>54</v>
      </c>
      <c r="I17" t="s">
        <v>121</v>
      </c>
      <c r="J17" t="s">
        <v>0</v>
      </c>
      <c r="K17" t="s">
        <v>51</v>
      </c>
      <c r="L17" t="s">
        <v>36</v>
      </c>
      <c r="M17" t="s">
        <v>44</v>
      </c>
      <c r="N17" s="1">
        <v>39</v>
      </c>
      <c r="P17">
        <f t="shared" si="1"/>
        <v>93</v>
      </c>
    </row>
    <row r="18" spans="1:16" x14ac:dyDescent="0.2">
      <c r="A18" t="s">
        <v>113</v>
      </c>
      <c r="B18" t="s">
        <v>0</v>
      </c>
      <c r="C18" t="s">
        <v>53</v>
      </c>
      <c r="D18" t="s">
        <v>44</v>
      </c>
      <c r="E18" t="s">
        <v>61</v>
      </c>
      <c r="F18" s="1">
        <v>37</v>
      </c>
      <c r="I18" t="s">
        <v>121</v>
      </c>
      <c r="J18" t="s">
        <v>0</v>
      </c>
      <c r="K18" t="s">
        <v>53</v>
      </c>
      <c r="L18" t="s">
        <v>44</v>
      </c>
      <c r="M18" t="s">
        <v>61</v>
      </c>
      <c r="N18" s="1">
        <v>34</v>
      </c>
      <c r="P18">
        <f t="shared" si="1"/>
        <v>71</v>
      </c>
    </row>
    <row r="19" spans="1:16" x14ac:dyDescent="0.2">
      <c r="A19" t="s">
        <v>113</v>
      </c>
      <c r="B19" t="s">
        <v>0</v>
      </c>
      <c r="C19" t="s">
        <v>79</v>
      </c>
      <c r="D19" t="s">
        <v>61</v>
      </c>
      <c r="E19" t="s">
        <v>63</v>
      </c>
      <c r="F19" s="4">
        <v>54</v>
      </c>
      <c r="I19" t="s">
        <v>121</v>
      </c>
      <c r="J19" t="s">
        <v>0</v>
      </c>
      <c r="K19" t="s">
        <v>62</v>
      </c>
      <c r="L19" t="s">
        <v>61</v>
      </c>
      <c r="M19" t="s">
        <v>63</v>
      </c>
      <c r="N19" s="4">
        <v>1</v>
      </c>
    </row>
    <row r="21" spans="1:16" x14ac:dyDescent="0.2">
      <c r="A21" s="2" t="s">
        <v>102</v>
      </c>
      <c r="I21" s="2" t="s">
        <v>102</v>
      </c>
    </row>
    <row r="22" spans="1:16" ht="16" x14ac:dyDescent="0.2">
      <c r="A22" t="s">
        <v>113</v>
      </c>
      <c r="B22" t="s">
        <v>0</v>
      </c>
      <c r="C22" t="s">
        <v>5</v>
      </c>
      <c r="D22" t="s">
        <v>1</v>
      </c>
      <c r="E22" t="s">
        <v>4</v>
      </c>
      <c r="F22" s="1">
        <v>1</v>
      </c>
      <c r="I22" t="s">
        <v>121</v>
      </c>
      <c r="J22" t="s">
        <v>0</v>
      </c>
      <c r="K22" t="s">
        <v>92</v>
      </c>
      <c r="L22" t="s">
        <v>1</v>
      </c>
      <c r="M22" t="s">
        <v>4</v>
      </c>
      <c r="N22" s="1">
        <v>1</v>
      </c>
      <c r="P22" s="8">
        <f t="shared" ref="P22:P28" si="2">SUM(F22,N22)</f>
        <v>2</v>
      </c>
    </row>
    <row r="23" spans="1:16" x14ac:dyDescent="0.2">
      <c r="A23" t="s">
        <v>113</v>
      </c>
      <c r="B23" t="s">
        <v>0</v>
      </c>
      <c r="C23" t="s">
        <v>116</v>
      </c>
      <c r="D23" t="s">
        <v>4</v>
      </c>
      <c r="E23" t="s">
        <v>17</v>
      </c>
      <c r="F23" s="1">
        <v>5</v>
      </c>
      <c r="I23" t="s">
        <v>121</v>
      </c>
      <c r="J23" t="s">
        <v>0</v>
      </c>
      <c r="K23" t="s">
        <v>74</v>
      </c>
      <c r="L23" t="s">
        <v>4</v>
      </c>
      <c r="M23" t="s">
        <v>17</v>
      </c>
      <c r="N23" s="1">
        <v>1</v>
      </c>
      <c r="P23">
        <f t="shared" si="2"/>
        <v>6</v>
      </c>
    </row>
    <row r="24" spans="1:16" x14ac:dyDescent="0.2">
      <c r="A24" t="s">
        <v>113</v>
      </c>
      <c r="B24" t="s">
        <v>0</v>
      </c>
      <c r="C24" t="s">
        <v>25</v>
      </c>
      <c r="D24" t="s">
        <v>17</v>
      </c>
      <c r="E24" t="s">
        <v>26</v>
      </c>
      <c r="F24" s="1">
        <v>3</v>
      </c>
      <c r="I24" t="s">
        <v>121</v>
      </c>
      <c r="J24" t="s">
        <v>0</v>
      </c>
      <c r="K24" t="s">
        <v>21</v>
      </c>
      <c r="L24" t="s">
        <v>17</v>
      </c>
      <c r="M24" t="s">
        <v>26</v>
      </c>
      <c r="N24" s="1">
        <v>12</v>
      </c>
      <c r="P24">
        <f t="shared" si="2"/>
        <v>15</v>
      </c>
    </row>
    <row r="25" spans="1:16" x14ac:dyDescent="0.2">
      <c r="A25" t="s">
        <v>113</v>
      </c>
      <c r="B25" t="s">
        <v>0</v>
      </c>
      <c r="C25" t="s">
        <v>41</v>
      </c>
      <c r="D25" t="s">
        <v>26</v>
      </c>
      <c r="E25" t="s">
        <v>42</v>
      </c>
      <c r="F25" s="1">
        <v>1</v>
      </c>
      <c r="I25" t="s">
        <v>121</v>
      </c>
      <c r="J25" t="s">
        <v>0</v>
      </c>
      <c r="K25" t="s">
        <v>127</v>
      </c>
      <c r="L25" t="s">
        <v>26</v>
      </c>
      <c r="M25" t="s">
        <v>42</v>
      </c>
      <c r="N25" s="1">
        <v>16</v>
      </c>
      <c r="P25">
        <f t="shared" si="2"/>
        <v>17</v>
      </c>
    </row>
    <row r="26" spans="1:16" x14ac:dyDescent="0.2">
      <c r="A26" t="s">
        <v>113</v>
      </c>
      <c r="B26" t="s">
        <v>0</v>
      </c>
      <c r="C26" t="s">
        <v>114</v>
      </c>
      <c r="D26" t="s">
        <v>42</v>
      </c>
      <c r="E26" t="s">
        <v>50</v>
      </c>
      <c r="F26" s="1">
        <v>1</v>
      </c>
      <c r="I26" t="s">
        <v>121</v>
      </c>
      <c r="J26" t="s">
        <v>0</v>
      </c>
      <c r="K26" t="s">
        <v>49</v>
      </c>
      <c r="L26" t="s">
        <v>42</v>
      </c>
      <c r="M26" t="s">
        <v>50</v>
      </c>
      <c r="N26" s="1">
        <v>3</v>
      </c>
      <c r="P26">
        <f t="shared" si="2"/>
        <v>4</v>
      </c>
    </row>
    <row r="27" spans="1:16" x14ac:dyDescent="0.2">
      <c r="A27" t="s">
        <v>113</v>
      </c>
      <c r="B27" t="s">
        <v>0</v>
      </c>
      <c r="C27" t="s">
        <v>58</v>
      </c>
      <c r="D27" t="s">
        <v>50</v>
      </c>
      <c r="E27" t="s">
        <v>59</v>
      </c>
      <c r="F27" s="1">
        <v>1</v>
      </c>
      <c r="I27" t="s">
        <v>121</v>
      </c>
      <c r="J27" t="s">
        <v>0</v>
      </c>
      <c r="K27" t="s">
        <v>58</v>
      </c>
      <c r="L27" t="s">
        <v>50</v>
      </c>
      <c r="M27" t="s">
        <v>59</v>
      </c>
      <c r="N27" s="1">
        <v>16</v>
      </c>
      <c r="P27">
        <f t="shared" si="2"/>
        <v>17</v>
      </c>
    </row>
    <row r="28" spans="1:16" x14ac:dyDescent="0.2">
      <c r="A28" t="s">
        <v>113</v>
      </c>
      <c r="B28" t="s">
        <v>0</v>
      </c>
      <c r="C28" t="s">
        <v>80</v>
      </c>
      <c r="D28" t="s">
        <v>59</v>
      </c>
      <c r="E28" t="s">
        <v>66</v>
      </c>
      <c r="F28" s="1">
        <v>12</v>
      </c>
      <c r="I28" t="s">
        <v>121</v>
      </c>
      <c r="J28" t="s">
        <v>0</v>
      </c>
      <c r="K28" t="s">
        <v>80</v>
      </c>
      <c r="L28" t="s">
        <v>59</v>
      </c>
      <c r="M28" t="s">
        <v>66</v>
      </c>
      <c r="N28" s="1">
        <v>2</v>
      </c>
      <c r="P28">
        <f t="shared" si="2"/>
        <v>14</v>
      </c>
    </row>
    <row r="29" spans="1:16" x14ac:dyDescent="0.2">
      <c r="A29" t="s">
        <v>113</v>
      </c>
      <c r="B29" t="s">
        <v>0</v>
      </c>
      <c r="C29" t="s">
        <v>69</v>
      </c>
      <c r="D29" t="s">
        <v>66</v>
      </c>
      <c r="E29" t="s">
        <v>63</v>
      </c>
      <c r="F29" s="1">
        <v>101</v>
      </c>
      <c r="I29" t="s">
        <v>121</v>
      </c>
      <c r="J29" t="s">
        <v>0</v>
      </c>
      <c r="K29" t="s">
        <v>69</v>
      </c>
      <c r="L29" t="s">
        <v>66</v>
      </c>
      <c r="M29" t="s">
        <v>63</v>
      </c>
      <c r="N29" s="1">
        <v>74</v>
      </c>
    </row>
    <row r="31" spans="1:16" x14ac:dyDescent="0.2">
      <c r="A31" s="2" t="s">
        <v>103</v>
      </c>
      <c r="I31" s="2" t="s">
        <v>103</v>
      </c>
    </row>
    <row r="32" spans="1:16" x14ac:dyDescent="0.2">
      <c r="A32" t="s">
        <v>113</v>
      </c>
      <c r="B32" t="s">
        <v>0</v>
      </c>
      <c r="C32" t="s">
        <v>5</v>
      </c>
      <c r="D32" t="s">
        <v>1</v>
      </c>
      <c r="E32" t="s">
        <v>6</v>
      </c>
      <c r="F32" s="1">
        <v>16</v>
      </c>
      <c r="I32" t="s">
        <v>121</v>
      </c>
      <c r="J32" t="s">
        <v>0</v>
      </c>
      <c r="K32" t="s">
        <v>5</v>
      </c>
      <c r="L32" t="s">
        <v>1</v>
      </c>
      <c r="M32" t="s">
        <v>6</v>
      </c>
      <c r="N32" s="1">
        <v>6</v>
      </c>
      <c r="P32">
        <f t="shared" ref="P32:P38" si="3">SUM(F32,N32)</f>
        <v>22</v>
      </c>
    </row>
    <row r="33" spans="1:16" x14ac:dyDescent="0.2">
      <c r="A33" t="s">
        <v>113</v>
      </c>
      <c r="B33" t="s">
        <v>0</v>
      </c>
      <c r="C33" t="s">
        <v>112</v>
      </c>
      <c r="D33" t="s">
        <v>6</v>
      </c>
      <c r="E33" t="s">
        <v>15</v>
      </c>
      <c r="F33" s="1">
        <v>7</v>
      </c>
      <c r="I33" t="s">
        <v>121</v>
      </c>
      <c r="J33" t="s">
        <v>0</v>
      </c>
      <c r="K33" t="s">
        <v>20</v>
      </c>
      <c r="L33" t="s">
        <v>6</v>
      </c>
      <c r="M33" t="s">
        <v>15</v>
      </c>
      <c r="N33" s="1">
        <v>6</v>
      </c>
      <c r="P33">
        <f t="shared" si="3"/>
        <v>13</v>
      </c>
    </row>
    <row r="34" spans="1:16" x14ac:dyDescent="0.2">
      <c r="A34" t="s">
        <v>113</v>
      </c>
      <c r="B34" t="s">
        <v>0</v>
      </c>
      <c r="C34" t="s">
        <v>43</v>
      </c>
      <c r="D34" t="s">
        <v>15</v>
      </c>
      <c r="E34" t="s">
        <v>28</v>
      </c>
      <c r="F34" s="1">
        <v>33</v>
      </c>
      <c r="I34" t="s">
        <v>121</v>
      </c>
      <c r="J34" t="s">
        <v>0</v>
      </c>
      <c r="K34" t="s">
        <v>29</v>
      </c>
      <c r="L34" t="s">
        <v>15</v>
      </c>
      <c r="M34" t="s">
        <v>28</v>
      </c>
      <c r="N34" s="1">
        <v>18</v>
      </c>
      <c r="P34">
        <f t="shared" si="3"/>
        <v>51</v>
      </c>
    </row>
    <row r="35" spans="1:16" x14ac:dyDescent="0.2">
      <c r="A35" t="s">
        <v>113</v>
      </c>
      <c r="B35" t="s">
        <v>0</v>
      </c>
      <c r="C35" t="s">
        <v>41</v>
      </c>
      <c r="D35" t="s">
        <v>28</v>
      </c>
      <c r="E35" t="s">
        <v>40</v>
      </c>
      <c r="F35" s="1">
        <v>5</v>
      </c>
      <c r="I35" t="s">
        <v>121</v>
      </c>
      <c r="J35" t="s">
        <v>0</v>
      </c>
      <c r="K35" t="s">
        <v>97</v>
      </c>
      <c r="L35" t="s">
        <v>28</v>
      </c>
      <c r="M35" t="s">
        <v>40</v>
      </c>
      <c r="N35" s="1">
        <v>9</v>
      </c>
      <c r="P35">
        <f t="shared" si="3"/>
        <v>14</v>
      </c>
    </row>
    <row r="36" spans="1:16" x14ac:dyDescent="0.2">
      <c r="A36" t="s">
        <v>113</v>
      </c>
      <c r="B36" t="s">
        <v>0</v>
      </c>
      <c r="C36" t="s">
        <v>58</v>
      </c>
      <c r="D36" t="s">
        <v>40</v>
      </c>
      <c r="E36" t="s">
        <v>52</v>
      </c>
      <c r="F36" s="1">
        <v>8</v>
      </c>
      <c r="I36" t="s">
        <v>121</v>
      </c>
      <c r="J36" t="s">
        <v>0</v>
      </c>
      <c r="K36" t="s">
        <v>51</v>
      </c>
      <c r="L36" t="s">
        <v>40</v>
      </c>
      <c r="M36" t="s">
        <v>52</v>
      </c>
      <c r="N36" s="1">
        <v>6</v>
      </c>
      <c r="P36">
        <f t="shared" si="3"/>
        <v>14</v>
      </c>
    </row>
    <row r="37" spans="1:16" x14ac:dyDescent="0.2">
      <c r="A37" t="s">
        <v>113</v>
      </c>
      <c r="B37" t="s">
        <v>0</v>
      </c>
      <c r="C37" t="s">
        <v>78</v>
      </c>
      <c r="D37" t="s">
        <v>52</v>
      </c>
      <c r="E37" t="s">
        <v>57</v>
      </c>
      <c r="F37" s="1">
        <v>4</v>
      </c>
      <c r="I37" t="s">
        <v>121</v>
      </c>
      <c r="J37" t="s">
        <v>0</v>
      </c>
      <c r="K37" t="s">
        <v>84</v>
      </c>
      <c r="L37" t="s">
        <v>52</v>
      </c>
      <c r="M37" t="s">
        <v>57</v>
      </c>
      <c r="N37" s="1">
        <v>4</v>
      </c>
      <c r="P37">
        <f t="shared" si="3"/>
        <v>8</v>
      </c>
    </row>
    <row r="38" spans="1:16" x14ac:dyDescent="0.2">
      <c r="A38" t="s">
        <v>113</v>
      </c>
      <c r="B38" t="s">
        <v>0</v>
      </c>
      <c r="C38" t="s">
        <v>80</v>
      </c>
      <c r="D38" t="s">
        <v>57</v>
      </c>
      <c r="E38" t="s">
        <v>68</v>
      </c>
      <c r="F38" s="1">
        <v>8</v>
      </c>
      <c r="I38" t="s">
        <v>121</v>
      </c>
      <c r="J38" t="s">
        <v>0</v>
      </c>
      <c r="K38" t="s">
        <v>67</v>
      </c>
      <c r="L38" t="s">
        <v>57</v>
      </c>
      <c r="M38" t="s">
        <v>68</v>
      </c>
      <c r="N38" s="1">
        <v>18</v>
      </c>
      <c r="P38">
        <f t="shared" si="3"/>
        <v>26</v>
      </c>
    </row>
    <row r="39" spans="1:16" x14ac:dyDescent="0.2">
      <c r="A39" t="s">
        <v>113</v>
      </c>
      <c r="B39" t="s">
        <v>0</v>
      </c>
      <c r="C39" t="s">
        <v>69</v>
      </c>
      <c r="D39" t="s">
        <v>68</v>
      </c>
      <c r="E39" t="s">
        <v>63</v>
      </c>
      <c r="F39" s="1">
        <v>158</v>
      </c>
      <c r="I39" t="s">
        <v>121</v>
      </c>
      <c r="J39" t="s">
        <v>0</v>
      </c>
      <c r="K39" t="s">
        <v>69</v>
      </c>
      <c r="L39" t="s">
        <v>68</v>
      </c>
      <c r="M39" t="s">
        <v>63</v>
      </c>
      <c r="N39" s="1">
        <v>172</v>
      </c>
    </row>
    <row r="41" spans="1:16" x14ac:dyDescent="0.2">
      <c r="A41" s="2" t="s">
        <v>104</v>
      </c>
      <c r="I41" s="2" t="s">
        <v>104</v>
      </c>
    </row>
    <row r="42" spans="1:16" x14ac:dyDescent="0.2">
      <c r="A42" t="s">
        <v>113</v>
      </c>
      <c r="B42" t="s">
        <v>0</v>
      </c>
      <c r="C42" t="s">
        <v>71</v>
      </c>
      <c r="D42" t="s">
        <v>1</v>
      </c>
      <c r="E42" t="s">
        <v>2</v>
      </c>
      <c r="F42" s="1">
        <v>5</v>
      </c>
      <c r="I42" t="s">
        <v>121</v>
      </c>
      <c r="J42" t="s">
        <v>0</v>
      </c>
      <c r="K42" t="s">
        <v>71</v>
      </c>
      <c r="L42" t="s">
        <v>1</v>
      </c>
      <c r="M42" t="s">
        <v>2</v>
      </c>
      <c r="N42" s="1">
        <v>21</v>
      </c>
      <c r="P42">
        <f t="shared" ref="P42:P48" si="4">SUM(F42,N42)</f>
        <v>26</v>
      </c>
    </row>
    <row r="43" spans="1:16" x14ac:dyDescent="0.2">
      <c r="A43" t="s">
        <v>113</v>
      </c>
      <c r="B43" t="s">
        <v>0</v>
      </c>
      <c r="C43" t="s">
        <v>110</v>
      </c>
      <c r="D43" t="s">
        <v>2</v>
      </c>
      <c r="E43" t="s">
        <v>10</v>
      </c>
      <c r="F43" s="1">
        <v>7</v>
      </c>
      <c r="I43" t="s">
        <v>121</v>
      </c>
      <c r="J43" t="s">
        <v>0</v>
      </c>
      <c r="K43" t="s">
        <v>93</v>
      </c>
      <c r="L43" t="s">
        <v>2</v>
      </c>
      <c r="M43" t="s">
        <v>10</v>
      </c>
      <c r="N43" s="1">
        <v>16</v>
      </c>
      <c r="P43">
        <f t="shared" si="4"/>
        <v>23</v>
      </c>
    </row>
    <row r="44" spans="1:16" x14ac:dyDescent="0.2">
      <c r="A44" t="s">
        <v>113</v>
      </c>
      <c r="B44" t="s">
        <v>0</v>
      </c>
      <c r="C44" t="s">
        <v>74</v>
      </c>
      <c r="D44" t="s">
        <v>10</v>
      </c>
      <c r="E44" t="s">
        <v>19</v>
      </c>
      <c r="F44" s="1">
        <v>9</v>
      </c>
      <c r="I44" t="s">
        <v>121</v>
      </c>
      <c r="J44" t="s">
        <v>0</v>
      </c>
      <c r="K44" t="s">
        <v>14</v>
      </c>
      <c r="L44" t="s">
        <v>10</v>
      </c>
      <c r="M44" t="s">
        <v>19</v>
      </c>
      <c r="N44" s="1">
        <v>12</v>
      </c>
      <c r="P44">
        <f t="shared" si="4"/>
        <v>21</v>
      </c>
    </row>
    <row r="45" spans="1:16" x14ac:dyDescent="0.2">
      <c r="A45" t="s">
        <v>113</v>
      </c>
      <c r="B45" t="s">
        <v>0</v>
      </c>
      <c r="C45" t="s">
        <v>23</v>
      </c>
      <c r="D45" t="s">
        <v>19</v>
      </c>
      <c r="E45" t="s">
        <v>30</v>
      </c>
      <c r="F45" s="1">
        <v>12</v>
      </c>
      <c r="I45" t="s">
        <v>121</v>
      </c>
      <c r="J45" t="s">
        <v>0</v>
      </c>
      <c r="K45" t="s">
        <v>76</v>
      </c>
      <c r="L45" t="s">
        <v>19</v>
      </c>
      <c r="M45" t="s">
        <v>30</v>
      </c>
      <c r="N45" s="1">
        <v>1</v>
      </c>
      <c r="P45">
        <f t="shared" si="4"/>
        <v>13</v>
      </c>
    </row>
    <row r="46" spans="1:16" x14ac:dyDescent="0.2">
      <c r="A46" t="s">
        <v>113</v>
      </c>
      <c r="B46" t="s">
        <v>0</v>
      </c>
      <c r="C46" t="s">
        <v>117</v>
      </c>
      <c r="D46" t="s">
        <v>30</v>
      </c>
      <c r="E46" t="s">
        <v>34</v>
      </c>
      <c r="F46" s="1">
        <v>9</v>
      </c>
      <c r="I46" t="s">
        <v>121</v>
      </c>
      <c r="J46" t="s">
        <v>0</v>
      </c>
      <c r="K46" t="s">
        <v>35</v>
      </c>
      <c r="L46" t="s">
        <v>30</v>
      </c>
      <c r="M46" t="s">
        <v>34</v>
      </c>
      <c r="N46" s="1">
        <v>18</v>
      </c>
      <c r="P46">
        <f t="shared" si="4"/>
        <v>27</v>
      </c>
    </row>
    <row r="47" spans="1:16" ht="16" x14ac:dyDescent="0.2">
      <c r="A47" t="s">
        <v>113</v>
      </c>
      <c r="B47" t="s">
        <v>0</v>
      </c>
      <c r="C47" t="s">
        <v>118</v>
      </c>
      <c r="D47" t="s">
        <v>34</v>
      </c>
      <c r="E47" t="s">
        <v>46</v>
      </c>
      <c r="F47" s="1">
        <v>1</v>
      </c>
      <c r="I47" t="s">
        <v>121</v>
      </c>
      <c r="J47" t="s">
        <v>0</v>
      </c>
      <c r="K47" t="s">
        <v>47</v>
      </c>
      <c r="L47" t="s">
        <v>34</v>
      </c>
      <c r="M47" t="s">
        <v>46</v>
      </c>
      <c r="N47" s="1">
        <v>1</v>
      </c>
      <c r="P47" s="8">
        <f t="shared" si="4"/>
        <v>2</v>
      </c>
    </row>
    <row r="48" spans="1:16" x14ac:dyDescent="0.2">
      <c r="A48" t="s">
        <v>113</v>
      </c>
      <c r="B48" t="s">
        <v>0</v>
      </c>
      <c r="C48" t="s">
        <v>119</v>
      </c>
      <c r="D48" t="s">
        <v>46</v>
      </c>
      <c r="E48" t="s">
        <v>55</v>
      </c>
      <c r="F48" s="1">
        <v>75</v>
      </c>
      <c r="I48" t="s">
        <v>121</v>
      </c>
      <c r="J48" t="s">
        <v>0</v>
      </c>
      <c r="K48" t="s">
        <v>77</v>
      </c>
      <c r="L48" t="s">
        <v>46</v>
      </c>
      <c r="M48" t="s">
        <v>55</v>
      </c>
      <c r="N48" s="1">
        <v>21</v>
      </c>
      <c r="P48">
        <f t="shared" si="4"/>
        <v>96</v>
      </c>
    </row>
    <row r="49" spans="1:16" x14ac:dyDescent="0.2">
      <c r="A49" t="s">
        <v>113</v>
      </c>
      <c r="B49" t="s">
        <v>0</v>
      </c>
      <c r="C49" t="s">
        <v>120</v>
      </c>
      <c r="D49" t="s">
        <v>55</v>
      </c>
      <c r="E49" t="s">
        <v>63</v>
      </c>
      <c r="F49" s="5">
        <v>93</v>
      </c>
      <c r="I49" t="s">
        <v>121</v>
      </c>
      <c r="J49" t="s">
        <v>0</v>
      </c>
      <c r="K49" t="s">
        <v>128</v>
      </c>
      <c r="L49" t="s">
        <v>55</v>
      </c>
      <c r="M49" t="s">
        <v>63</v>
      </c>
      <c r="N49" s="4">
        <v>121</v>
      </c>
    </row>
    <row r="51" spans="1:16" x14ac:dyDescent="0.2">
      <c r="P51">
        <f>SUM(P2:P48)</f>
        <v>925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25D24-3E42-4E65-B42C-4C2AAD63CBA8}">
  <dimension ref="A1:V152"/>
  <sheetViews>
    <sheetView topLeftCell="A12" workbookViewId="0">
      <selection activeCell="F51" sqref="F51"/>
    </sheetView>
  </sheetViews>
  <sheetFormatPr baseColWidth="10" defaultColWidth="8.83203125" defaultRowHeight="15" x14ac:dyDescent="0.2"/>
  <cols>
    <col min="1" max="1" width="14.83203125" customWidth="1"/>
    <col min="2" max="2" width="19.83203125" customWidth="1"/>
    <col min="4" max="4" width="29.6640625" bestFit="1" customWidth="1"/>
    <col min="5" max="5" width="34.5" customWidth="1"/>
    <col min="7" max="7" width="11.5" customWidth="1"/>
    <col min="8" max="8" width="10.83203125" customWidth="1"/>
    <col min="9" max="9" width="16.33203125" customWidth="1"/>
    <col min="10" max="10" width="7.1640625" customWidth="1"/>
    <col min="11" max="11" width="22.83203125" customWidth="1"/>
    <col min="12" max="12" width="23.83203125" customWidth="1"/>
    <col min="14" max="14" width="12" customWidth="1"/>
    <col min="15" max="15" width="10.5" customWidth="1"/>
    <col min="16" max="16" width="15.6640625" customWidth="1"/>
    <col min="17" max="17" width="6.83203125" customWidth="1"/>
    <col min="18" max="18" width="28.33203125" customWidth="1"/>
    <col min="19" max="19" width="26.83203125" customWidth="1"/>
  </cols>
  <sheetData>
    <row r="1" spans="1:22" x14ac:dyDescent="0.2">
      <c r="A1" s="2" t="s">
        <v>100</v>
      </c>
      <c r="H1" s="2" t="s">
        <v>100</v>
      </c>
      <c r="O1" s="2" t="s">
        <v>100</v>
      </c>
    </row>
    <row r="2" spans="1:22" x14ac:dyDescent="0.2">
      <c r="A2" t="s">
        <v>129</v>
      </c>
      <c r="B2" t="s">
        <v>0</v>
      </c>
      <c r="C2" t="s">
        <v>11</v>
      </c>
      <c r="D2" t="s">
        <v>1</v>
      </c>
      <c r="E2" t="s">
        <v>12</v>
      </c>
      <c r="F2" s="1">
        <v>18</v>
      </c>
      <c r="H2" t="s">
        <v>135</v>
      </c>
      <c r="I2" t="s">
        <v>0</v>
      </c>
      <c r="J2" t="s">
        <v>72</v>
      </c>
      <c r="K2" t="s">
        <v>1</v>
      </c>
      <c r="L2" t="s">
        <v>12</v>
      </c>
      <c r="M2" s="1">
        <v>15</v>
      </c>
      <c r="O2" t="s">
        <v>139</v>
      </c>
      <c r="P2" t="s">
        <v>0</v>
      </c>
      <c r="Q2" t="s">
        <v>11</v>
      </c>
      <c r="R2" t="s">
        <v>1</v>
      </c>
      <c r="S2" t="s">
        <v>12</v>
      </c>
      <c r="T2" s="1">
        <v>24</v>
      </c>
      <c r="V2">
        <f>SUM(T2,M2,F2)</f>
        <v>57</v>
      </c>
    </row>
    <row r="3" spans="1:22" x14ac:dyDescent="0.2">
      <c r="A3" t="s">
        <v>129</v>
      </c>
      <c r="B3" t="s">
        <v>0</v>
      </c>
      <c r="C3" t="s">
        <v>130</v>
      </c>
      <c r="D3" t="s">
        <v>12</v>
      </c>
      <c r="E3" t="s">
        <v>13</v>
      </c>
      <c r="F3" s="1">
        <v>6</v>
      </c>
      <c r="H3" t="s">
        <v>135</v>
      </c>
      <c r="I3" t="s">
        <v>0</v>
      </c>
      <c r="J3" t="s">
        <v>130</v>
      </c>
      <c r="K3" t="s">
        <v>12</v>
      </c>
      <c r="L3" t="s">
        <v>13</v>
      </c>
      <c r="M3" s="1">
        <v>12</v>
      </c>
      <c r="O3" t="s">
        <v>139</v>
      </c>
      <c r="P3" t="s">
        <v>0</v>
      </c>
      <c r="Q3" t="s">
        <v>130</v>
      </c>
      <c r="R3" t="s">
        <v>12</v>
      </c>
      <c r="S3" t="s">
        <v>13</v>
      </c>
      <c r="T3" s="1">
        <v>4</v>
      </c>
      <c r="V3">
        <f t="shared" ref="V3:V48" si="0">SUM(T3,M3,F3)</f>
        <v>22</v>
      </c>
    </row>
    <row r="4" spans="1:22" x14ac:dyDescent="0.2">
      <c r="A4" t="s">
        <v>129</v>
      </c>
      <c r="B4" t="s">
        <v>0</v>
      </c>
      <c r="C4" t="s">
        <v>123</v>
      </c>
      <c r="D4" t="s">
        <v>13</v>
      </c>
      <c r="E4" t="s">
        <v>24</v>
      </c>
      <c r="F4" s="1">
        <v>6</v>
      </c>
      <c r="H4" t="s">
        <v>135</v>
      </c>
      <c r="I4" t="s">
        <v>0</v>
      </c>
      <c r="J4" t="s">
        <v>123</v>
      </c>
      <c r="K4" t="s">
        <v>13</v>
      </c>
      <c r="L4" t="s">
        <v>24</v>
      </c>
      <c r="M4" s="1">
        <v>1</v>
      </c>
      <c r="O4" t="s">
        <v>139</v>
      </c>
      <c r="P4" t="s">
        <v>0</v>
      </c>
      <c r="Q4" t="s">
        <v>123</v>
      </c>
      <c r="R4" t="s">
        <v>13</v>
      </c>
      <c r="S4" t="s">
        <v>24</v>
      </c>
      <c r="T4" s="1">
        <v>8</v>
      </c>
      <c r="V4">
        <f t="shared" si="0"/>
        <v>15</v>
      </c>
    </row>
    <row r="5" spans="1:22" x14ac:dyDescent="0.2">
      <c r="A5" t="s">
        <v>129</v>
      </c>
      <c r="B5" t="s">
        <v>0</v>
      </c>
      <c r="C5" t="s">
        <v>83</v>
      </c>
      <c r="D5" t="s">
        <v>24</v>
      </c>
      <c r="E5" t="s">
        <v>96</v>
      </c>
      <c r="F5" s="1">
        <v>4</v>
      </c>
      <c r="H5" t="s">
        <v>135</v>
      </c>
      <c r="I5" t="s">
        <v>0</v>
      </c>
      <c r="J5" t="s">
        <v>83</v>
      </c>
      <c r="K5" t="s">
        <v>24</v>
      </c>
      <c r="L5" t="s">
        <v>96</v>
      </c>
      <c r="M5" s="1">
        <v>1</v>
      </c>
      <c r="O5" t="s">
        <v>139</v>
      </c>
      <c r="P5" t="s">
        <v>0</v>
      </c>
      <c r="Q5" t="s">
        <v>83</v>
      </c>
      <c r="R5" t="s">
        <v>24</v>
      </c>
      <c r="S5" t="s">
        <v>96</v>
      </c>
      <c r="T5" s="1">
        <v>1</v>
      </c>
      <c r="V5">
        <f t="shared" si="0"/>
        <v>6</v>
      </c>
    </row>
    <row r="6" spans="1:22" x14ac:dyDescent="0.2">
      <c r="A6" t="s">
        <v>129</v>
      </c>
      <c r="B6" t="s">
        <v>0</v>
      </c>
      <c r="C6" t="s">
        <v>124</v>
      </c>
      <c r="D6" t="s">
        <v>96</v>
      </c>
      <c r="E6" t="s">
        <v>39</v>
      </c>
      <c r="F6" s="1">
        <v>4</v>
      </c>
      <c r="H6" t="s">
        <v>135</v>
      </c>
      <c r="I6" t="s">
        <v>0</v>
      </c>
      <c r="J6" t="s">
        <v>124</v>
      </c>
      <c r="K6" t="s">
        <v>96</v>
      </c>
      <c r="L6" t="s">
        <v>39</v>
      </c>
      <c r="M6" s="1">
        <v>5</v>
      </c>
      <c r="O6" t="s">
        <v>139</v>
      </c>
      <c r="P6" t="s">
        <v>0</v>
      </c>
      <c r="Q6" t="s">
        <v>124</v>
      </c>
      <c r="R6" t="s">
        <v>96</v>
      </c>
      <c r="S6" t="s">
        <v>39</v>
      </c>
      <c r="T6" s="1">
        <v>10</v>
      </c>
      <c r="V6">
        <f t="shared" si="0"/>
        <v>19</v>
      </c>
    </row>
    <row r="7" spans="1:22" x14ac:dyDescent="0.2">
      <c r="A7" t="s">
        <v>129</v>
      </c>
      <c r="B7" t="s">
        <v>0</v>
      </c>
      <c r="C7" t="s">
        <v>125</v>
      </c>
      <c r="D7" t="s">
        <v>39</v>
      </c>
      <c r="E7" t="s">
        <v>48</v>
      </c>
      <c r="F7" s="1">
        <v>8</v>
      </c>
      <c r="H7" t="s">
        <v>135</v>
      </c>
      <c r="I7" t="s">
        <v>0</v>
      </c>
      <c r="J7" t="s">
        <v>125</v>
      </c>
      <c r="K7" t="s">
        <v>39</v>
      </c>
      <c r="L7" t="s">
        <v>48</v>
      </c>
      <c r="M7" s="1">
        <v>1</v>
      </c>
      <c r="O7" t="s">
        <v>139</v>
      </c>
      <c r="P7" t="s">
        <v>0</v>
      </c>
      <c r="Q7" t="s">
        <v>134</v>
      </c>
      <c r="R7" t="s">
        <v>39</v>
      </c>
      <c r="S7" t="s">
        <v>48</v>
      </c>
      <c r="T7" s="1">
        <v>1</v>
      </c>
      <c r="V7">
        <f t="shared" si="0"/>
        <v>10</v>
      </c>
    </row>
    <row r="8" spans="1:22" x14ac:dyDescent="0.2">
      <c r="A8" t="s">
        <v>129</v>
      </c>
      <c r="B8" t="s">
        <v>0</v>
      </c>
      <c r="C8" t="s">
        <v>54</v>
      </c>
      <c r="D8" t="s">
        <v>48</v>
      </c>
      <c r="E8" t="s">
        <v>56</v>
      </c>
      <c r="F8" s="1">
        <v>1</v>
      </c>
      <c r="H8" t="s">
        <v>135</v>
      </c>
      <c r="I8" t="s">
        <v>0</v>
      </c>
      <c r="J8" t="s">
        <v>136</v>
      </c>
      <c r="K8" t="s">
        <v>48</v>
      </c>
      <c r="L8" t="s">
        <v>56</v>
      </c>
      <c r="M8" s="1">
        <v>12</v>
      </c>
      <c r="O8" t="s">
        <v>139</v>
      </c>
      <c r="P8" t="s">
        <v>0</v>
      </c>
      <c r="Q8" t="s">
        <v>114</v>
      </c>
      <c r="R8" t="s">
        <v>48</v>
      </c>
      <c r="S8" t="s">
        <v>56</v>
      </c>
      <c r="T8" s="1">
        <v>1</v>
      </c>
      <c r="V8">
        <f t="shared" si="0"/>
        <v>14</v>
      </c>
    </row>
    <row r="9" spans="1:22" x14ac:dyDescent="0.2">
      <c r="A9" t="s">
        <v>129</v>
      </c>
      <c r="B9" t="s">
        <v>0</v>
      </c>
      <c r="C9" t="s">
        <v>131</v>
      </c>
      <c r="D9" t="s">
        <v>56</v>
      </c>
      <c r="E9" t="s">
        <v>63</v>
      </c>
      <c r="F9" t="s">
        <v>109</v>
      </c>
      <c r="H9" t="s">
        <v>135</v>
      </c>
      <c r="I9" t="s">
        <v>0</v>
      </c>
      <c r="J9" t="s">
        <v>131</v>
      </c>
      <c r="K9" t="s">
        <v>56</v>
      </c>
      <c r="L9" t="s">
        <v>63</v>
      </c>
      <c r="M9" t="s">
        <v>109</v>
      </c>
      <c r="O9" t="s">
        <v>139</v>
      </c>
      <c r="P9" t="s">
        <v>0</v>
      </c>
      <c r="Q9" t="s">
        <v>140</v>
      </c>
      <c r="R9" t="s">
        <v>56</v>
      </c>
      <c r="S9" t="s">
        <v>63</v>
      </c>
      <c r="T9" t="s">
        <v>109</v>
      </c>
    </row>
    <row r="11" spans="1:22" x14ac:dyDescent="0.2">
      <c r="A11" s="2" t="s">
        <v>101</v>
      </c>
      <c r="H11" s="2" t="s">
        <v>101</v>
      </c>
      <c r="O11" s="2" t="s">
        <v>101</v>
      </c>
    </row>
    <row r="12" spans="1:22" x14ac:dyDescent="0.2">
      <c r="A12" t="s">
        <v>129</v>
      </c>
      <c r="B12" t="s">
        <v>0</v>
      </c>
      <c r="C12" t="s">
        <v>81</v>
      </c>
      <c r="D12" t="s">
        <v>1</v>
      </c>
      <c r="E12" t="s">
        <v>3</v>
      </c>
      <c r="F12" s="1">
        <v>28</v>
      </c>
      <c r="H12" t="s">
        <v>135</v>
      </c>
      <c r="I12" t="s">
        <v>0</v>
      </c>
      <c r="J12" t="s">
        <v>81</v>
      </c>
      <c r="K12" t="s">
        <v>1</v>
      </c>
      <c r="L12" t="s">
        <v>3</v>
      </c>
      <c r="M12" s="1">
        <v>20</v>
      </c>
      <c r="O12" t="s">
        <v>139</v>
      </c>
      <c r="P12" t="s">
        <v>0</v>
      </c>
      <c r="Q12" t="s">
        <v>146</v>
      </c>
      <c r="R12" t="s">
        <v>1</v>
      </c>
      <c r="S12" t="s">
        <v>3</v>
      </c>
      <c r="T12" s="1">
        <v>9</v>
      </c>
      <c r="V12">
        <f t="shared" si="0"/>
        <v>57</v>
      </c>
    </row>
    <row r="13" spans="1:22" ht="16" x14ac:dyDescent="0.2">
      <c r="A13" t="s">
        <v>129</v>
      </c>
      <c r="B13" t="s">
        <v>0</v>
      </c>
      <c r="C13" t="s">
        <v>92</v>
      </c>
      <c r="D13" t="s">
        <v>3</v>
      </c>
      <c r="E13" t="s">
        <v>8</v>
      </c>
      <c r="F13" s="1">
        <v>15</v>
      </c>
      <c r="H13" t="s">
        <v>135</v>
      </c>
      <c r="I13" t="s">
        <v>0</v>
      </c>
      <c r="J13" t="s">
        <v>92</v>
      </c>
      <c r="K13" t="s">
        <v>3</v>
      </c>
      <c r="L13" t="s">
        <v>8</v>
      </c>
      <c r="M13" s="1">
        <v>16</v>
      </c>
      <c r="O13" t="s">
        <v>139</v>
      </c>
      <c r="P13" t="s">
        <v>0</v>
      </c>
      <c r="Q13" t="s">
        <v>92</v>
      </c>
      <c r="R13" t="s">
        <v>3</v>
      </c>
      <c r="S13" t="s">
        <v>8</v>
      </c>
      <c r="T13" s="1">
        <v>12</v>
      </c>
      <c r="V13" s="9">
        <f t="shared" si="0"/>
        <v>43</v>
      </c>
    </row>
    <row r="14" spans="1:22" x14ac:dyDescent="0.2">
      <c r="A14" t="s">
        <v>129</v>
      </c>
      <c r="B14" t="s">
        <v>0</v>
      </c>
      <c r="C14" t="s">
        <v>20</v>
      </c>
      <c r="D14" t="s">
        <v>8</v>
      </c>
      <c r="E14" t="s">
        <v>22</v>
      </c>
      <c r="F14" s="1">
        <v>5</v>
      </c>
      <c r="H14" t="s">
        <v>135</v>
      </c>
      <c r="I14" t="s">
        <v>0</v>
      </c>
      <c r="J14" t="s">
        <v>20</v>
      </c>
      <c r="K14" t="s">
        <v>8</v>
      </c>
      <c r="L14" t="s">
        <v>22</v>
      </c>
      <c r="M14" s="1">
        <v>19</v>
      </c>
      <c r="O14" t="s">
        <v>139</v>
      </c>
      <c r="P14" t="s">
        <v>0</v>
      </c>
      <c r="Q14" t="s">
        <v>20</v>
      </c>
      <c r="R14" t="s">
        <v>8</v>
      </c>
      <c r="S14" t="s">
        <v>22</v>
      </c>
      <c r="T14" s="1">
        <v>28</v>
      </c>
      <c r="V14">
        <f t="shared" si="0"/>
        <v>52</v>
      </c>
    </row>
    <row r="15" spans="1:22" ht="16" x14ac:dyDescent="0.2">
      <c r="A15" t="s">
        <v>129</v>
      </c>
      <c r="B15" t="s">
        <v>0</v>
      </c>
      <c r="C15" t="s">
        <v>31</v>
      </c>
      <c r="D15" t="s">
        <v>22</v>
      </c>
      <c r="E15" t="s">
        <v>32</v>
      </c>
      <c r="F15" s="1">
        <v>1</v>
      </c>
      <c r="H15" t="s">
        <v>135</v>
      </c>
      <c r="I15" t="s">
        <v>0</v>
      </c>
      <c r="J15" t="s">
        <v>27</v>
      </c>
      <c r="K15" t="s">
        <v>22</v>
      </c>
      <c r="L15" t="s">
        <v>32</v>
      </c>
      <c r="M15" s="1">
        <v>11</v>
      </c>
      <c r="O15" t="s">
        <v>139</v>
      </c>
      <c r="P15" t="s">
        <v>0</v>
      </c>
      <c r="Q15" t="s">
        <v>27</v>
      </c>
      <c r="R15" t="s">
        <v>22</v>
      </c>
      <c r="S15" t="s">
        <v>32</v>
      </c>
      <c r="T15" s="1">
        <v>10</v>
      </c>
      <c r="V15" s="9">
        <f t="shared" si="0"/>
        <v>22</v>
      </c>
    </row>
    <row r="16" spans="1:22" x14ac:dyDescent="0.2">
      <c r="A16" t="s">
        <v>129</v>
      </c>
      <c r="B16" t="s">
        <v>0</v>
      </c>
      <c r="C16" t="s">
        <v>97</v>
      </c>
      <c r="D16" t="s">
        <v>32</v>
      </c>
      <c r="E16" t="s">
        <v>36</v>
      </c>
      <c r="F16" s="1">
        <v>34</v>
      </c>
      <c r="H16" t="s">
        <v>135</v>
      </c>
      <c r="I16" t="s">
        <v>0</v>
      </c>
      <c r="J16" t="s">
        <v>97</v>
      </c>
      <c r="K16" t="s">
        <v>32</v>
      </c>
      <c r="L16" t="s">
        <v>36</v>
      </c>
      <c r="M16" s="1">
        <v>35</v>
      </c>
      <c r="O16" t="s">
        <v>139</v>
      </c>
      <c r="P16" t="s">
        <v>0</v>
      </c>
      <c r="Q16" t="s">
        <v>35</v>
      </c>
      <c r="R16" t="s">
        <v>32</v>
      </c>
      <c r="S16" t="s">
        <v>36</v>
      </c>
      <c r="T16" s="1">
        <v>1</v>
      </c>
      <c r="V16">
        <f t="shared" si="0"/>
        <v>70</v>
      </c>
    </row>
    <row r="17" spans="1:22" x14ac:dyDescent="0.2">
      <c r="A17" t="s">
        <v>129</v>
      </c>
      <c r="B17" t="s">
        <v>0</v>
      </c>
      <c r="C17" t="s">
        <v>43</v>
      </c>
      <c r="D17" t="s">
        <v>36</v>
      </c>
      <c r="E17" t="s">
        <v>44</v>
      </c>
      <c r="F17" s="1">
        <v>44</v>
      </c>
      <c r="H17" t="s">
        <v>135</v>
      </c>
      <c r="I17" t="s">
        <v>0</v>
      </c>
      <c r="J17" t="s">
        <v>43</v>
      </c>
      <c r="K17" t="s">
        <v>36</v>
      </c>
      <c r="L17" t="s">
        <v>44</v>
      </c>
      <c r="M17" s="1">
        <v>32</v>
      </c>
      <c r="O17" t="s">
        <v>139</v>
      </c>
      <c r="P17" t="s">
        <v>0</v>
      </c>
      <c r="Q17" t="s">
        <v>43</v>
      </c>
      <c r="R17" t="s">
        <v>36</v>
      </c>
      <c r="S17" t="s">
        <v>44</v>
      </c>
      <c r="T17" s="1">
        <v>1</v>
      </c>
      <c r="V17">
        <f t="shared" si="0"/>
        <v>77</v>
      </c>
    </row>
    <row r="18" spans="1:22" x14ac:dyDescent="0.2">
      <c r="A18" t="s">
        <v>129</v>
      </c>
      <c r="B18" t="s">
        <v>0</v>
      </c>
      <c r="C18" t="s">
        <v>53</v>
      </c>
      <c r="D18" t="s">
        <v>44</v>
      </c>
      <c r="E18" t="s">
        <v>61</v>
      </c>
      <c r="F18" s="1">
        <v>35</v>
      </c>
      <c r="H18" t="s">
        <v>135</v>
      </c>
      <c r="I18" t="s">
        <v>0</v>
      </c>
      <c r="J18" t="s">
        <v>53</v>
      </c>
      <c r="K18" t="s">
        <v>44</v>
      </c>
      <c r="L18" t="s">
        <v>61</v>
      </c>
      <c r="M18" s="1">
        <v>28</v>
      </c>
      <c r="O18" t="s">
        <v>139</v>
      </c>
      <c r="P18" t="s">
        <v>0</v>
      </c>
      <c r="Q18" t="s">
        <v>53</v>
      </c>
      <c r="R18" t="s">
        <v>44</v>
      </c>
      <c r="S18" t="s">
        <v>61</v>
      </c>
      <c r="T18">
        <v>13</v>
      </c>
      <c r="V18">
        <f t="shared" si="0"/>
        <v>76</v>
      </c>
    </row>
    <row r="19" spans="1:22" x14ac:dyDescent="0.2">
      <c r="A19" t="s">
        <v>129</v>
      </c>
      <c r="B19" t="s">
        <v>0</v>
      </c>
      <c r="C19" t="s">
        <v>62</v>
      </c>
      <c r="D19" t="s">
        <v>61</v>
      </c>
      <c r="E19" t="s">
        <v>63</v>
      </c>
      <c r="H19" t="s">
        <v>135</v>
      </c>
      <c r="I19" t="s">
        <v>0</v>
      </c>
      <c r="J19" t="s">
        <v>62</v>
      </c>
      <c r="K19" t="s">
        <v>61</v>
      </c>
      <c r="L19" t="s">
        <v>63</v>
      </c>
      <c r="O19" t="s">
        <v>139</v>
      </c>
      <c r="P19" t="s">
        <v>0</v>
      </c>
      <c r="Q19" t="s">
        <v>62</v>
      </c>
      <c r="R19" t="s">
        <v>61</v>
      </c>
      <c r="S19" t="s">
        <v>63</v>
      </c>
      <c r="T19" t="s">
        <v>109</v>
      </c>
    </row>
    <row r="21" spans="1:22" x14ac:dyDescent="0.2">
      <c r="A21" s="2" t="s">
        <v>102</v>
      </c>
      <c r="H21" s="2" t="s">
        <v>102</v>
      </c>
      <c r="O21" s="2" t="s">
        <v>102</v>
      </c>
    </row>
    <row r="22" spans="1:22" ht="16" x14ac:dyDescent="0.2">
      <c r="A22" t="s">
        <v>129</v>
      </c>
      <c r="B22" t="s">
        <v>0</v>
      </c>
      <c r="C22" t="s">
        <v>5</v>
      </c>
      <c r="D22" t="s">
        <v>1</v>
      </c>
      <c r="E22" t="s">
        <v>4</v>
      </c>
      <c r="F22" s="1">
        <v>1</v>
      </c>
      <c r="G22" t="s">
        <v>132</v>
      </c>
      <c r="H22" t="s">
        <v>135</v>
      </c>
      <c r="I22" t="s">
        <v>0</v>
      </c>
      <c r="J22" t="s">
        <v>5</v>
      </c>
      <c r="K22" t="s">
        <v>1</v>
      </c>
      <c r="L22" t="s">
        <v>4</v>
      </c>
      <c r="M22" s="1">
        <v>1</v>
      </c>
      <c r="O22" t="s">
        <v>139</v>
      </c>
      <c r="P22" t="s">
        <v>0</v>
      </c>
      <c r="Q22" t="s">
        <v>5</v>
      </c>
      <c r="R22" t="s">
        <v>1</v>
      </c>
      <c r="S22" t="s">
        <v>4</v>
      </c>
      <c r="T22" s="1">
        <v>2</v>
      </c>
      <c r="V22" s="8">
        <f t="shared" si="0"/>
        <v>4</v>
      </c>
    </row>
    <row r="23" spans="1:22" x14ac:dyDescent="0.2">
      <c r="A23" t="s">
        <v>129</v>
      </c>
      <c r="B23" t="s">
        <v>0</v>
      </c>
      <c r="C23" t="s">
        <v>16</v>
      </c>
      <c r="D23" t="s">
        <v>4</v>
      </c>
      <c r="E23" t="s">
        <v>17</v>
      </c>
      <c r="F23" s="1">
        <v>1</v>
      </c>
      <c r="G23" t="s">
        <v>109</v>
      </c>
      <c r="H23" t="s">
        <v>135</v>
      </c>
      <c r="I23" t="s">
        <v>0</v>
      </c>
      <c r="J23" t="s">
        <v>16</v>
      </c>
      <c r="K23" t="s">
        <v>4</v>
      </c>
      <c r="L23" t="s">
        <v>17</v>
      </c>
      <c r="M23" s="1">
        <v>1</v>
      </c>
      <c r="O23" t="s">
        <v>139</v>
      </c>
      <c r="P23" t="s">
        <v>0</v>
      </c>
      <c r="Q23" t="s">
        <v>16</v>
      </c>
      <c r="R23" t="s">
        <v>4</v>
      </c>
      <c r="S23" t="s">
        <v>17</v>
      </c>
      <c r="T23" s="1">
        <v>18</v>
      </c>
      <c r="V23">
        <f t="shared" si="0"/>
        <v>20</v>
      </c>
    </row>
    <row r="24" spans="1:22" x14ac:dyDescent="0.2">
      <c r="A24" t="s">
        <v>129</v>
      </c>
      <c r="B24" t="s">
        <v>0</v>
      </c>
      <c r="C24" t="s">
        <v>21</v>
      </c>
      <c r="D24" t="s">
        <v>17</v>
      </c>
      <c r="E24" t="s">
        <v>26</v>
      </c>
      <c r="F24" s="1">
        <v>1</v>
      </c>
      <c r="G24" t="s">
        <v>109</v>
      </c>
      <c r="H24" t="s">
        <v>135</v>
      </c>
      <c r="I24" t="s">
        <v>0</v>
      </c>
      <c r="J24" t="s">
        <v>21</v>
      </c>
      <c r="K24" t="s">
        <v>17</v>
      </c>
      <c r="L24" t="s">
        <v>26</v>
      </c>
      <c r="M24" s="1">
        <v>1</v>
      </c>
      <c r="O24" t="s">
        <v>139</v>
      </c>
      <c r="P24" t="s">
        <v>0</v>
      </c>
      <c r="Q24" t="s">
        <v>25</v>
      </c>
      <c r="R24" t="s">
        <v>17</v>
      </c>
      <c r="S24" t="s">
        <v>26</v>
      </c>
      <c r="T24" s="1">
        <v>14</v>
      </c>
      <c r="V24">
        <f t="shared" si="0"/>
        <v>16</v>
      </c>
    </row>
    <row r="25" spans="1:22" x14ac:dyDescent="0.2">
      <c r="A25" t="s">
        <v>129</v>
      </c>
      <c r="B25" t="s">
        <v>0</v>
      </c>
      <c r="C25" t="s">
        <v>127</v>
      </c>
      <c r="D25" t="s">
        <v>26</v>
      </c>
      <c r="E25" t="s">
        <v>42</v>
      </c>
      <c r="F25" s="1">
        <v>10</v>
      </c>
      <c r="G25" t="s">
        <v>109</v>
      </c>
      <c r="H25" t="s">
        <v>135</v>
      </c>
      <c r="I25" t="s">
        <v>0</v>
      </c>
      <c r="J25" t="s">
        <v>124</v>
      </c>
      <c r="K25" t="s">
        <v>26</v>
      </c>
      <c r="L25" t="s">
        <v>42</v>
      </c>
      <c r="M25" s="1">
        <v>14</v>
      </c>
      <c r="O25" t="s">
        <v>139</v>
      </c>
      <c r="P25" t="s">
        <v>0</v>
      </c>
      <c r="Q25" t="s">
        <v>41</v>
      </c>
      <c r="R25" t="s">
        <v>26</v>
      </c>
      <c r="S25" t="s">
        <v>42</v>
      </c>
      <c r="T25" s="1">
        <v>12</v>
      </c>
      <c r="V25">
        <f t="shared" si="0"/>
        <v>36</v>
      </c>
    </row>
    <row r="26" spans="1:22" x14ac:dyDescent="0.2">
      <c r="A26" t="s">
        <v>129</v>
      </c>
      <c r="B26" t="s">
        <v>0</v>
      </c>
      <c r="C26" t="s">
        <v>49</v>
      </c>
      <c r="D26" t="s">
        <v>42</v>
      </c>
      <c r="E26" t="s">
        <v>50</v>
      </c>
      <c r="F26" s="1">
        <v>4</v>
      </c>
      <c r="G26" t="s">
        <v>109</v>
      </c>
      <c r="H26" t="s">
        <v>135</v>
      </c>
      <c r="I26" t="s">
        <v>0</v>
      </c>
      <c r="J26" t="s">
        <v>58</v>
      </c>
      <c r="K26" t="s">
        <v>50</v>
      </c>
      <c r="L26" t="s">
        <v>59</v>
      </c>
      <c r="M26" s="1">
        <v>12</v>
      </c>
      <c r="O26" t="s">
        <v>139</v>
      </c>
      <c r="P26" t="s">
        <v>0</v>
      </c>
      <c r="Q26" t="s">
        <v>49</v>
      </c>
      <c r="R26" t="s">
        <v>42</v>
      </c>
      <c r="S26" t="s">
        <v>50</v>
      </c>
      <c r="T26" s="1">
        <v>1</v>
      </c>
      <c r="V26">
        <f t="shared" si="0"/>
        <v>17</v>
      </c>
    </row>
    <row r="27" spans="1:22" x14ac:dyDescent="0.2">
      <c r="A27" t="s">
        <v>129</v>
      </c>
      <c r="B27" t="s">
        <v>0</v>
      </c>
      <c r="C27" t="s">
        <v>58</v>
      </c>
      <c r="D27" t="s">
        <v>50</v>
      </c>
      <c r="E27" t="s">
        <v>59</v>
      </c>
      <c r="F27" s="1">
        <v>16</v>
      </c>
      <c r="G27" t="s">
        <v>109</v>
      </c>
      <c r="H27" t="s">
        <v>135</v>
      </c>
      <c r="I27" t="s">
        <v>0</v>
      </c>
      <c r="J27" t="s">
        <v>53</v>
      </c>
      <c r="K27" t="s">
        <v>42</v>
      </c>
      <c r="L27" t="s">
        <v>50</v>
      </c>
      <c r="M27" s="1">
        <v>5</v>
      </c>
      <c r="O27" t="s">
        <v>139</v>
      </c>
      <c r="P27" t="s">
        <v>0</v>
      </c>
      <c r="Q27" t="s">
        <v>58</v>
      </c>
      <c r="R27" t="s">
        <v>50</v>
      </c>
      <c r="S27" t="s">
        <v>59</v>
      </c>
      <c r="T27" s="1">
        <v>12</v>
      </c>
      <c r="V27">
        <f t="shared" si="0"/>
        <v>33</v>
      </c>
    </row>
    <row r="28" spans="1:22" x14ac:dyDescent="0.2">
      <c r="A28" t="s">
        <v>129</v>
      </c>
      <c r="B28" t="s">
        <v>0</v>
      </c>
      <c r="C28" t="s">
        <v>80</v>
      </c>
      <c r="D28" t="s">
        <v>59</v>
      </c>
      <c r="E28" t="s">
        <v>66</v>
      </c>
      <c r="F28" s="1">
        <v>5</v>
      </c>
      <c r="G28" t="s">
        <v>109</v>
      </c>
      <c r="H28" t="s">
        <v>135</v>
      </c>
      <c r="I28" t="s">
        <v>0</v>
      </c>
      <c r="J28" t="s">
        <v>80</v>
      </c>
      <c r="K28" t="s">
        <v>59</v>
      </c>
      <c r="L28" t="s">
        <v>66</v>
      </c>
      <c r="M28" s="1">
        <v>17</v>
      </c>
      <c r="O28" t="s">
        <v>139</v>
      </c>
      <c r="P28" t="s">
        <v>0</v>
      </c>
      <c r="Q28" t="s">
        <v>80</v>
      </c>
      <c r="R28" t="s">
        <v>59</v>
      </c>
      <c r="S28" t="s">
        <v>66</v>
      </c>
      <c r="T28" s="1">
        <v>6</v>
      </c>
      <c r="V28">
        <f t="shared" si="0"/>
        <v>28</v>
      </c>
    </row>
    <row r="29" spans="1:22" x14ac:dyDescent="0.2">
      <c r="A29" t="s">
        <v>129</v>
      </c>
      <c r="B29" t="s">
        <v>0</v>
      </c>
      <c r="C29" t="s">
        <v>69</v>
      </c>
      <c r="D29" t="s">
        <v>66</v>
      </c>
      <c r="E29" t="s">
        <v>63</v>
      </c>
      <c r="F29" t="s">
        <v>109</v>
      </c>
      <c r="G29" t="s">
        <v>109</v>
      </c>
      <c r="H29" t="s">
        <v>135</v>
      </c>
      <c r="I29" t="s">
        <v>0</v>
      </c>
      <c r="J29" t="s">
        <v>69</v>
      </c>
      <c r="K29" t="s">
        <v>66</v>
      </c>
      <c r="L29" t="s">
        <v>63</v>
      </c>
      <c r="M29" t="s">
        <v>109</v>
      </c>
      <c r="O29" t="s">
        <v>139</v>
      </c>
      <c r="P29" t="s">
        <v>0</v>
      </c>
      <c r="Q29" t="s">
        <v>69</v>
      </c>
      <c r="R29" t="s">
        <v>66</v>
      </c>
      <c r="S29" t="s">
        <v>63</v>
      </c>
      <c r="T29" t="s">
        <v>109</v>
      </c>
    </row>
    <row r="31" spans="1:22" ht="17.25" customHeight="1" x14ac:dyDescent="0.2">
      <c r="A31" s="2" t="s">
        <v>103</v>
      </c>
      <c r="H31" s="2" t="s">
        <v>103</v>
      </c>
      <c r="O31" s="2" t="s">
        <v>103</v>
      </c>
    </row>
    <row r="32" spans="1:22" x14ac:dyDescent="0.2">
      <c r="A32" t="s">
        <v>129</v>
      </c>
      <c r="B32" t="s">
        <v>0</v>
      </c>
      <c r="C32" t="s">
        <v>133</v>
      </c>
      <c r="D32" t="s">
        <v>1</v>
      </c>
      <c r="E32" t="s">
        <v>6</v>
      </c>
      <c r="F32" s="1">
        <v>15</v>
      </c>
      <c r="H32" t="s">
        <v>135</v>
      </c>
      <c r="I32" t="s">
        <v>0</v>
      </c>
      <c r="J32" t="s">
        <v>137</v>
      </c>
      <c r="K32" t="s">
        <v>1</v>
      </c>
      <c r="L32" t="s">
        <v>6</v>
      </c>
      <c r="M32" s="1">
        <v>2</v>
      </c>
      <c r="O32" t="s">
        <v>139</v>
      </c>
      <c r="P32" t="s">
        <v>0</v>
      </c>
      <c r="Q32" t="s">
        <v>5</v>
      </c>
      <c r="R32" t="s">
        <v>1</v>
      </c>
      <c r="S32" t="s">
        <v>6</v>
      </c>
      <c r="T32" s="1">
        <v>9</v>
      </c>
      <c r="V32">
        <f t="shared" si="0"/>
        <v>26</v>
      </c>
    </row>
    <row r="33" spans="1:22" x14ac:dyDescent="0.2">
      <c r="A33" t="s">
        <v>129</v>
      </c>
      <c r="B33" t="s">
        <v>0</v>
      </c>
      <c r="C33" t="s">
        <v>14</v>
      </c>
      <c r="D33" t="s">
        <v>6</v>
      </c>
      <c r="E33" t="s">
        <v>15</v>
      </c>
      <c r="F33" s="1">
        <v>9</v>
      </c>
      <c r="H33" t="s">
        <v>135</v>
      </c>
      <c r="I33" t="s">
        <v>0</v>
      </c>
      <c r="J33" t="s">
        <v>18</v>
      </c>
      <c r="K33" t="s">
        <v>6</v>
      </c>
      <c r="L33" t="s">
        <v>15</v>
      </c>
      <c r="M33" s="1">
        <v>6</v>
      </c>
      <c r="O33" t="s">
        <v>139</v>
      </c>
      <c r="P33" t="s">
        <v>0</v>
      </c>
      <c r="Q33" t="s">
        <v>20</v>
      </c>
      <c r="R33" t="s">
        <v>6</v>
      </c>
      <c r="S33" t="s">
        <v>15</v>
      </c>
      <c r="T33" s="1">
        <v>6</v>
      </c>
      <c r="V33">
        <f t="shared" si="0"/>
        <v>21</v>
      </c>
    </row>
    <row r="34" spans="1:22" x14ac:dyDescent="0.2">
      <c r="A34" t="s">
        <v>129</v>
      </c>
      <c r="B34" t="s">
        <v>0</v>
      </c>
      <c r="C34" t="s">
        <v>29</v>
      </c>
      <c r="D34" t="s">
        <v>15</v>
      </c>
      <c r="E34" t="s">
        <v>28</v>
      </c>
      <c r="F34" s="1">
        <v>10</v>
      </c>
      <c r="H34" t="s">
        <v>135</v>
      </c>
      <c r="I34" t="s">
        <v>0</v>
      </c>
      <c r="J34" t="s">
        <v>138</v>
      </c>
      <c r="K34" t="s">
        <v>15</v>
      </c>
      <c r="L34" t="s">
        <v>28</v>
      </c>
      <c r="M34" s="1">
        <v>34</v>
      </c>
      <c r="O34" t="s">
        <v>139</v>
      </c>
      <c r="P34" t="s">
        <v>0</v>
      </c>
      <c r="Q34" t="s">
        <v>76</v>
      </c>
      <c r="R34" t="s">
        <v>15</v>
      </c>
      <c r="S34" t="s">
        <v>28</v>
      </c>
      <c r="T34" s="1">
        <v>12</v>
      </c>
      <c r="V34">
        <f t="shared" si="0"/>
        <v>56</v>
      </c>
    </row>
    <row r="35" spans="1:22" x14ac:dyDescent="0.2">
      <c r="A35" t="s">
        <v>129</v>
      </c>
      <c r="B35" t="s">
        <v>0</v>
      </c>
      <c r="C35" t="s">
        <v>35</v>
      </c>
      <c r="D35" t="s">
        <v>28</v>
      </c>
      <c r="E35" t="s">
        <v>40</v>
      </c>
      <c r="F35" s="1">
        <v>11</v>
      </c>
      <c r="H35" t="s">
        <v>135</v>
      </c>
      <c r="I35" t="s">
        <v>0</v>
      </c>
      <c r="J35" t="s">
        <v>41</v>
      </c>
      <c r="K35" t="s">
        <v>28</v>
      </c>
      <c r="L35" t="s">
        <v>40</v>
      </c>
      <c r="M35" s="1">
        <v>2</v>
      </c>
      <c r="O35" t="s">
        <v>139</v>
      </c>
      <c r="P35" t="s">
        <v>0</v>
      </c>
      <c r="Q35" t="s">
        <v>97</v>
      </c>
      <c r="R35" t="s">
        <v>28</v>
      </c>
      <c r="S35" t="s">
        <v>40</v>
      </c>
      <c r="T35" s="1">
        <v>9</v>
      </c>
      <c r="V35">
        <f t="shared" si="0"/>
        <v>22</v>
      </c>
    </row>
    <row r="36" spans="1:22" x14ac:dyDescent="0.2">
      <c r="A36" t="s">
        <v>129</v>
      </c>
      <c r="B36" t="s">
        <v>0</v>
      </c>
      <c r="C36" t="s">
        <v>51</v>
      </c>
      <c r="D36" t="s">
        <v>40</v>
      </c>
      <c r="E36" t="s">
        <v>52</v>
      </c>
      <c r="F36" s="1">
        <v>8</v>
      </c>
      <c r="H36" t="s">
        <v>135</v>
      </c>
      <c r="I36" t="s">
        <v>0</v>
      </c>
      <c r="J36" t="s">
        <v>43</v>
      </c>
      <c r="K36" t="s">
        <v>40</v>
      </c>
      <c r="L36" t="s">
        <v>52</v>
      </c>
      <c r="M36" s="1">
        <v>1</v>
      </c>
      <c r="O36" t="s">
        <v>139</v>
      </c>
      <c r="P36" t="s">
        <v>0</v>
      </c>
      <c r="Q36" t="s">
        <v>51</v>
      </c>
      <c r="R36" t="s">
        <v>40</v>
      </c>
      <c r="S36" t="s">
        <v>52</v>
      </c>
      <c r="T36" s="1">
        <v>10</v>
      </c>
      <c r="V36">
        <f t="shared" si="0"/>
        <v>19</v>
      </c>
    </row>
    <row r="37" spans="1:22" ht="16" x14ac:dyDescent="0.2">
      <c r="A37" t="s">
        <v>129</v>
      </c>
      <c r="B37" t="s">
        <v>0</v>
      </c>
      <c r="C37" t="s">
        <v>84</v>
      </c>
      <c r="D37" t="s">
        <v>52</v>
      </c>
      <c r="E37" t="s">
        <v>57</v>
      </c>
      <c r="F37" s="1">
        <v>1</v>
      </c>
      <c r="H37" t="s">
        <v>135</v>
      </c>
      <c r="I37" t="s">
        <v>0</v>
      </c>
      <c r="J37" t="s">
        <v>53</v>
      </c>
      <c r="K37" t="s">
        <v>52</v>
      </c>
      <c r="L37" t="s">
        <v>57</v>
      </c>
      <c r="M37" s="1">
        <v>1</v>
      </c>
      <c r="O37" t="s">
        <v>139</v>
      </c>
      <c r="P37" t="s">
        <v>0</v>
      </c>
      <c r="Q37" t="s">
        <v>77</v>
      </c>
      <c r="R37" t="s">
        <v>52</v>
      </c>
      <c r="S37" t="s">
        <v>57</v>
      </c>
      <c r="T37" s="1">
        <v>1</v>
      </c>
      <c r="V37" s="8">
        <f t="shared" si="0"/>
        <v>3</v>
      </c>
    </row>
    <row r="38" spans="1:22" x14ac:dyDescent="0.2">
      <c r="A38" t="s">
        <v>129</v>
      </c>
      <c r="B38" t="s">
        <v>0</v>
      </c>
      <c r="C38" t="s">
        <v>80</v>
      </c>
      <c r="D38" t="s">
        <v>57</v>
      </c>
      <c r="E38" t="s">
        <v>68</v>
      </c>
      <c r="F38" s="1">
        <v>18</v>
      </c>
      <c r="H38" t="s">
        <v>135</v>
      </c>
      <c r="I38" t="s">
        <v>0</v>
      </c>
      <c r="J38" t="s">
        <v>80</v>
      </c>
      <c r="K38" t="s">
        <v>57</v>
      </c>
      <c r="L38" t="s">
        <v>68</v>
      </c>
      <c r="M38" s="1">
        <v>8</v>
      </c>
      <c r="O38" t="s">
        <v>139</v>
      </c>
      <c r="P38" t="s">
        <v>0</v>
      </c>
      <c r="Q38" t="s">
        <v>80</v>
      </c>
      <c r="R38" t="s">
        <v>57</v>
      </c>
      <c r="S38" t="s">
        <v>68</v>
      </c>
      <c r="T38" s="1">
        <v>11</v>
      </c>
      <c r="V38">
        <f t="shared" si="0"/>
        <v>37</v>
      </c>
    </row>
    <row r="39" spans="1:22" x14ac:dyDescent="0.2">
      <c r="A39" t="s">
        <v>129</v>
      </c>
      <c r="B39" t="s">
        <v>0</v>
      </c>
      <c r="C39" t="s">
        <v>69</v>
      </c>
      <c r="D39" t="s">
        <v>68</v>
      </c>
      <c r="E39" t="s">
        <v>63</v>
      </c>
      <c r="F39" t="s">
        <v>109</v>
      </c>
      <c r="H39" t="s">
        <v>135</v>
      </c>
      <c r="I39" t="s">
        <v>0</v>
      </c>
      <c r="J39" t="s">
        <v>69</v>
      </c>
      <c r="K39" t="s">
        <v>68</v>
      </c>
      <c r="L39" t="s">
        <v>63</v>
      </c>
      <c r="M39" t="s">
        <v>109</v>
      </c>
      <c r="O39" t="s">
        <v>139</v>
      </c>
      <c r="P39" t="s">
        <v>0</v>
      </c>
      <c r="Q39" t="s">
        <v>69</v>
      </c>
      <c r="R39" t="s">
        <v>68</v>
      </c>
      <c r="S39" t="s">
        <v>63</v>
      </c>
      <c r="T39" t="s">
        <v>109</v>
      </c>
    </row>
    <row r="41" spans="1:22" x14ac:dyDescent="0.2">
      <c r="A41" s="2" t="s">
        <v>104</v>
      </c>
      <c r="H41" s="2" t="s">
        <v>104</v>
      </c>
      <c r="O41" s="2" t="s">
        <v>104</v>
      </c>
    </row>
    <row r="42" spans="1:22" x14ac:dyDescent="0.2">
      <c r="A42" t="s">
        <v>129</v>
      </c>
      <c r="B42" t="s">
        <v>0</v>
      </c>
      <c r="C42" t="s">
        <v>71</v>
      </c>
      <c r="D42" t="s">
        <v>1</v>
      </c>
      <c r="E42" t="s">
        <v>2</v>
      </c>
      <c r="F42" s="1">
        <v>19</v>
      </c>
      <c r="H42" t="s">
        <v>135</v>
      </c>
      <c r="I42" t="s">
        <v>0</v>
      </c>
      <c r="J42" t="s">
        <v>71</v>
      </c>
      <c r="K42" t="s">
        <v>1</v>
      </c>
      <c r="L42" t="s">
        <v>2</v>
      </c>
      <c r="M42">
        <v>23</v>
      </c>
      <c r="O42" t="s">
        <v>139</v>
      </c>
      <c r="P42" t="s">
        <v>0</v>
      </c>
      <c r="Q42" t="s">
        <v>141</v>
      </c>
      <c r="R42" t="s">
        <v>1</v>
      </c>
      <c r="S42" t="s">
        <v>2</v>
      </c>
      <c r="T42" s="1">
        <v>18</v>
      </c>
      <c r="V42">
        <f t="shared" si="0"/>
        <v>60</v>
      </c>
    </row>
    <row r="43" spans="1:22" x14ac:dyDescent="0.2">
      <c r="A43" t="s">
        <v>129</v>
      </c>
      <c r="B43" t="s">
        <v>0</v>
      </c>
      <c r="C43" t="s">
        <v>82</v>
      </c>
      <c r="D43" t="s">
        <v>2</v>
      </c>
      <c r="E43" t="s">
        <v>10</v>
      </c>
      <c r="F43" s="1">
        <v>1</v>
      </c>
      <c r="H43" t="s">
        <v>135</v>
      </c>
      <c r="I43" t="s">
        <v>0</v>
      </c>
      <c r="J43" t="s">
        <v>7</v>
      </c>
      <c r="K43" t="s">
        <v>2</v>
      </c>
      <c r="L43" t="s">
        <v>10</v>
      </c>
      <c r="M43">
        <v>8</v>
      </c>
      <c r="O43" t="s">
        <v>139</v>
      </c>
      <c r="P43" t="s">
        <v>0</v>
      </c>
      <c r="Q43" t="s">
        <v>142</v>
      </c>
      <c r="R43" t="s">
        <v>2</v>
      </c>
      <c r="S43" t="s">
        <v>10</v>
      </c>
      <c r="T43" s="1">
        <v>9</v>
      </c>
      <c r="V43">
        <f t="shared" si="0"/>
        <v>18</v>
      </c>
    </row>
    <row r="44" spans="1:22" x14ac:dyDescent="0.2">
      <c r="A44" t="s">
        <v>129</v>
      </c>
      <c r="B44" t="s">
        <v>0</v>
      </c>
      <c r="C44" t="s">
        <v>14</v>
      </c>
      <c r="D44" t="s">
        <v>10</v>
      </c>
      <c r="E44" t="s">
        <v>19</v>
      </c>
      <c r="F44" s="1">
        <v>1</v>
      </c>
      <c r="H44" t="s">
        <v>135</v>
      </c>
      <c r="I44" t="s">
        <v>0</v>
      </c>
      <c r="J44" t="s">
        <v>14</v>
      </c>
      <c r="K44" t="s">
        <v>10</v>
      </c>
      <c r="L44" t="s">
        <v>19</v>
      </c>
      <c r="M44">
        <v>1</v>
      </c>
      <c r="O44" t="s">
        <v>139</v>
      </c>
      <c r="P44" t="s">
        <v>0</v>
      </c>
      <c r="Q44" t="s">
        <v>20</v>
      </c>
      <c r="R44" t="s">
        <v>10</v>
      </c>
      <c r="S44" t="s">
        <v>19</v>
      </c>
      <c r="T44" s="1">
        <v>6</v>
      </c>
      <c r="V44">
        <f t="shared" si="0"/>
        <v>8</v>
      </c>
    </row>
    <row r="45" spans="1:22" ht="16" x14ac:dyDescent="0.2">
      <c r="A45" t="s">
        <v>129</v>
      </c>
      <c r="B45" t="s">
        <v>0</v>
      </c>
      <c r="C45" t="s">
        <v>27</v>
      </c>
      <c r="D45" t="s">
        <v>19</v>
      </c>
      <c r="E45" t="s">
        <v>30</v>
      </c>
      <c r="F45" s="1">
        <v>3</v>
      </c>
      <c r="H45" t="s">
        <v>135</v>
      </c>
      <c r="I45" t="s">
        <v>0</v>
      </c>
      <c r="J45" t="s">
        <v>76</v>
      </c>
      <c r="K45" t="s">
        <v>19</v>
      </c>
      <c r="L45" t="s">
        <v>30</v>
      </c>
      <c r="M45">
        <v>9</v>
      </c>
      <c r="O45" t="s">
        <v>139</v>
      </c>
      <c r="P45" t="s">
        <v>0</v>
      </c>
      <c r="Q45" t="s">
        <v>27</v>
      </c>
      <c r="R45" t="s">
        <v>19</v>
      </c>
      <c r="S45" t="s">
        <v>30</v>
      </c>
      <c r="T45" s="1">
        <v>1</v>
      </c>
      <c r="V45" s="9">
        <f t="shared" si="0"/>
        <v>13</v>
      </c>
    </row>
    <row r="46" spans="1:22" x14ac:dyDescent="0.2">
      <c r="A46" t="s">
        <v>129</v>
      </c>
      <c r="B46" t="s">
        <v>0</v>
      </c>
      <c r="C46" t="s">
        <v>97</v>
      </c>
      <c r="D46" t="s">
        <v>30</v>
      </c>
      <c r="E46" t="s">
        <v>34</v>
      </c>
      <c r="F46" s="1">
        <v>3</v>
      </c>
      <c r="H46" t="s">
        <v>135</v>
      </c>
      <c r="I46" t="s">
        <v>0</v>
      </c>
      <c r="J46" t="s">
        <v>97</v>
      </c>
      <c r="K46" t="s">
        <v>30</v>
      </c>
      <c r="L46" t="s">
        <v>34</v>
      </c>
      <c r="M46">
        <v>9</v>
      </c>
      <c r="O46" t="s">
        <v>139</v>
      </c>
      <c r="P46" t="s">
        <v>0</v>
      </c>
      <c r="Q46" t="s">
        <v>35</v>
      </c>
      <c r="R46" t="s">
        <v>30</v>
      </c>
      <c r="S46" t="s">
        <v>34</v>
      </c>
      <c r="T46" s="1">
        <v>7</v>
      </c>
      <c r="V46">
        <f t="shared" si="0"/>
        <v>19</v>
      </c>
    </row>
    <row r="47" spans="1:22" ht="16" x14ac:dyDescent="0.2">
      <c r="A47" t="s">
        <v>129</v>
      </c>
      <c r="B47" t="s">
        <v>0</v>
      </c>
      <c r="C47" t="s">
        <v>134</v>
      </c>
      <c r="D47" t="s">
        <v>34</v>
      </c>
      <c r="E47" t="s">
        <v>46</v>
      </c>
      <c r="F47" s="1">
        <v>1</v>
      </c>
      <c r="H47" t="s">
        <v>135</v>
      </c>
      <c r="I47" t="s">
        <v>0</v>
      </c>
      <c r="J47" t="s">
        <v>47</v>
      </c>
      <c r="K47" t="s">
        <v>34</v>
      </c>
      <c r="L47" t="s">
        <v>46</v>
      </c>
      <c r="M47">
        <v>1</v>
      </c>
      <c r="O47" t="s">
        <v>139</v>
      </c>
      <c r="P47" t="s">
        <v>0</v>
      </c>
      <c r="Q47" t="s">
        <v>143</v>
      </c>
      <c r="R47" t="s">
        <v>34</v>
      </c>
      <c r="S47" t="s">
        <v>46</v>
      </c>
      <c r="T47" s="1">
        <v>1</v>
      </c>
      <c r="V47" s="8">
        <f t="shared" si="0"/>
        <v>3</v>
      </c>
    </row>
    <row r="48" spans="1:22" x14ac:dyDescent="0.2">
      <c r="A48" t="s">
        <v>129</v>
      </c>
      <c r="B48" t="s">
        <v>0</v>
      </c>
      <c r="C48" t="s">
        <v>53</v>
      </c>
      <c r="D48" t="s">
        <v>46</v>
      </c>
      <c r="E48" t="s">
        <v>55</v>
      </c>
      <c r="F48" s="3">
        <v>57</v>
      </c>
      <c r="H48" t="s">
        <v>135</v>
      </c>
      <c r="I48" t="s">
        <v>0</v>
      </c>
      <c r="J48" t="s">
        <v>53</v>
      </c>
      <c r="K48" t="s">
        <v>46</v>
      </c>
      <c r="L48" t="s">
        <v>55</v>
      </c>
      <c r="M48">
        <v>2</v>
      </c>
      <c r="O48" t="s">
        <v>139</v>
      </c>
      <c r="P48" t="s">
        <v>0</v>
      </c>
      <c r="Q48" t="s">
        <v>144</v>
      </c>
      <c r="R48" t="s">
        <v>46</v>
      </c>
      <c r="S48" t="s">
        <v>55</v>
      </c>
      <c r="T48">
        <v>25</v>
      </c>
      <c r="V48">
        <f t="shared" si="0"/>
        <v>84</v>
      </c>
    </row>
    <row r="49" spans="1:22" x14ac:dyDescent="0.2">
      <c r="A49" t="s">
        <v>129</v>
      </c>
      <c r="B49" t="s">
        <v>0</v>
      </c>
      <c r="C49" t="s">
        <v>79</v>
      </c>
      <c r="D49" t="s">
        <v>55</v>
      </c>
      <c r="E49" t="s">
        <v>63</v>
      </c>
      <c r="F49" t="s">
        <v>109</v>
      </c>
      <c r="H49" t="s">
        <v>135</v>
      </c>
      <c r="I49" t="s">
        <v>0</v>
      </c>
      <c r="J49" t="s">
        <v>64</v>
      </c>
      <c r="K49" t="s">
        <v>55</v>
      </c>
      <c r="L49" t="s">
        <v>63</v>
      </c>
      <c r="M49" t="s">
        <v>109</v>
      </c>
      <c r="O49" t="s">
        <v>139</v>
      </c>
      <c r="P49" t="s">
        <v>0</v>
      </c>
      <c r="Q49" t="s">
        <v>145</v>
      </c>
      <c r="R49" t="s">
        <v>55</v>
      </c>
      <c r="S49" t="s">
        <v>63</v>
      </c>
      <c r="T49" t="s">
        <v>109</v>
      </c>
    </row>
    <row r="50" spans="1:22" x14ac:dyDescent="0.2">
      <c r="F50">
        <f>SUM(F2:F48)</f>
        <v>404</v>
      </c>
      <c r="V50">
        <f>SUM(V2:V48)</f>
        <v>1083</v>
      </c>
    </row>
    <row r="53" spans="1:22" x14ac:dyDescent="0.2">
      <c r="A53" s="2" t="s">
        <v>100</v>
      </c>
    </row>
    <row r="54" spans="1:22" x14ac:dyDescent="0.2">
      <c r="A54" t="s">
        <v>135</v>
      </c>
      <c r="B54" t="s">
        <v>0</v>
      </c>
      <c r="C54" t="s">
        <v>72</v>
      </c>
      <c r="D54" t="s">
        <v>1</v>
      </c>
      <c r="E54" t="s">
        <v>12</v>
      </c>
      <c r="F54" s="1">
        <v>15</v>
      </c>
    </row>
    <row r="55" spans="1:22" x14ac:dyDescent="0.2">
      <c r="A55" t="s">
        <v>135</v>
      </c>
      <c r="B55" t="s">
        <v>0</v>
      </c>
      <c r="C55" t="s">
        <v>130</v>
      </c>
      <c r="D55" t="s">
        <v>12</v>
      </c>
      <c r="E55" t="s">
        <v>13</v>
      </c>
      <c r="F55" s="1">
        <v>12</v>
      </c>
    </row>
    <row r="56" spans="1:22" x14ac:dyDescent="0.2">
      <c r="A56" t="s">
        <v>135</v>
      </c>
      <c r="B56" t="s">
        <v>0</v>
      </c>
      <c r="C56" t="s">
        <v>123</v>
      </c>
      <c r="D56" t="s">
        <v>13</v>
      </c>
      <c r="E56" t="s">
        <v>24</v>
      </c>
      <c r="F56" s="1">
        <v>1</v>
      </c>
    </row>
    <row r="57" spans="1:22" x14ac:dyDescent="0.2">
      <c r="A57" t="s">
        <v>135</v>
      </c>
      <c r="B57" t="s">
        <v>0</v>
      </c>
      <c r="C57" t="s">
        <v>83</v>
      </c>
      <c r="D57" t="s">
        <v>24</v>
      </c>
      <c r="E57" t="s">
        <v>96</v>
      </c>
      <c r="F57" s="1">
        <v>1</v>
      </c>
    </row>
    <row r="58" spans="1:22" x14ac:dyDescent="0.2">
      <c r="A58" t="s">
        <v>135</v>
      </c>
      <c r="B58" t="s">
        <v>0</v>
      </c>
      <c r="C58" t="s">
        <v>124</v>
      </c>
      <c r="D58" t="s">
        <v>96</v>
      </c>
      <c r="E58" t="s">
        <v>39</v>
      </c>
      <c r="F58" s="1">
        <v>5</v>
      </c>
    </row>
    <row r="59" spans="1:22" x14ac:dyDescent="0.2">
      <c r="A59" t="s">
        <v>135</v>
      </c>
      <c r="B59" t="s">
        <v>0</v>
      </c>
      <c r="C59" t="s">
        <v>125</v>
      </c>
      <c r="D59" t="s">
        <v>39</v>
      </c>
      <c r="E59" t="s">
        <v>48</v>
      </c>
      <c r="F59" s="1">
        <v>1</v>
      </c>
    </row>
    <row r="60" spans="1:22" x14ac:dyDescent="0.2">
      <c r="A60" t="s">
        <v>135</v>
      </c>
      <c r="B60" t="s">
        <v>0</v>
      </c>
      <c r="C60" t="s">
        <v>136</v>
      </c>
      <c r="D60" t="s">
        <v>48</v>
      </c>
      <c r="E60" t="s">
        <v>56</v>
      </c>
      <c r="F60" s="1">
        <v>12</v>
      </c>
    </row>
    <row r="61" spans="1:22" x14ac:dyDescent="0.2">
      <c r="A61" t="s">
        <v>135</v>
      </c>
      <c r="B61" t="s">
        <v>0</v>
      </c>
      <c r="C61" t="s">
        <v>131</v>
      </c>
      <c r="D61" t="s">
        <v>56</v>
      </c>
      <c r="E61" t="s">
        <v>63</v>
      </c>
      <c r="F61" t="s">
        <v>109</v>
      </c>
    </row>
    <row r="63" spans="1:22" x14ac:dyDescent="0.2">
      <c r="A63" s="2" t="s">
        <v>101</v>
      </c>
    </row>
    <row r="64" spans="1:22" x14ac:dyDescent="0.2">
      <c r="A64" t="s">
        <v>135</v>
      </c>
      <c r="B64" t="s">
        <v>0</v>
      </c>
      <c r="C64" t="s">
        <v>81</v>
      </c>
      <c r="D64" t="s">
        <v>1</v>
      </c>
      <c r="E64" t="s">
        <v>3</v>
      </c>
      <c r="F64" s="1">
        <v>20</v>
      </c>
    </row>
    <row r="65" spans="1:6" x14ac:dyDescent="0.2">
      <c r="A65" t="s">
        <v>135</v>
      </c>
      <c r="B65" t="s">
        <v>0</v>
      </c>
      <c r="C65" t="s">
        <v>92</v>
      </c>
      <c r="D65" t="s">
        <v>3</v>
      </c>
      <c r="E65" t="s">
        <v>8</v>
      </c>
      <c r="F65" s="1">
        <v>16</v>
      </c>
    </row>
    <row r="66" spans="1:6" x14ac:dyDescent="0.2">
      <c r="A66" t="s">
        <v>135</v>
      </c>
      <c r="B66" t="s">
        <v>0</v>
      </c>
      <c r="C66" t="s">
        <v>20</v>
      </c>
      <c r="D66" t="s">
        <v>8</v>
      </c>
      <c r="E66" t="s">
        <v>22</v>
      </c>
      <c r="F66" s="1">
        <v>19</v>
      </c>
    </row>
    <row r="67" spans="1:6" x14ac:dyDescent="0.2">
      <c r="A67" t="s">
        <v>135</v>
      </c>
      <c r="B67" t="s">
        <v>0</v>
      </c>
      <c r="C67" t="s">
        <v>27</v>
      </c>
      <c r="D67" t="s">
        <v>22</v>
      </c>
      <c r="E67" t="s">
        <v>32</v>
      </c>
      <c r="F67" s="1">
        <v>11</v>
      </c>
    </row>
    <row r="68" spans="1:6" x14ac:dyDescent="0.2">
      <c r="A68" t="s">
        <v>135</v>
      </c>
      <c r="B68" t="s">
        <v>0</v>
      </c>
      <c r="C68" t="s">
        <v>97</v>
      </c>
      <c r="D68" t="s">
        <v>32</v>
      </c>
      <c r="E68" t="s">
        <v>36</v>
      </c>
      <c r="F68" s="1">
        <v>35</v>
      </c>
    </row>
    <row r="69" spans="1:6" x14ac:dyDescent="0.2">
      <c r="A69" t="s">
        <v>135</v>
      </c>
      <c r="B69" t="s">
        <v>0</v>
      </c>
      <c r="C69" t="s">
        <v>43</v>
      </c>
      <c r="D69" t="s">
        <v>36</v>
      </c>
      <c r="E69" t="s">
        <v>44</v>
      </c>
      <c r="F69" s="1">
        <v>32</v>
      </c>
    </row>
    <row r="70" spans="1:6" x14ac:dyDescent="0.2">
      <c r="A70" t="s">
        <v>135</v>
      </c>
      <c r="B70" t="s">
        <v>0</v>
      </c>
      <c r="C70" t="s">
        <v>53</v>
      </c>
      <c r="D70" t="s">
        <v>44</v>
      </c>
      <c r="E70" t="s">
        <v>61</v>
      </c>
      <c r="F70" s="1">
        <v>28</v>
      </c>
    </row>
    <row r="71" spans="1:6" x14ac:dyDescent="0.2">
      <c r="A71" t="s">
        <v>135</v>
      </c>
      <c r="B71" t="s">
        <v>0</v>
      </c>
      <c r="C71" t="s">
        <v>62</v>
      </c>
      <c r="D71" t="s">
        <v>61</v>
      </c>
      <c r="E71" t="s">
        <v>63</v>
      </c>
    </row>
    <row r="73" spans="1:6" x14ac:dyDescent="0.2">
      <c r="A73" s="2" t="s">
        <v>102</v>
      </c>
    </row>
    <row r="74" spans="1:6" x14ac:dyDescent="0.2">
      <c r="A74" t="s">
        <v>135</v>
      </c>
      <c r="B74" t="s">
        <v>0</v>
      </c>
      <c r="C74" t="s">
        <v>5</v>
      </c>
      <c r="D74" t="s">
        <v>1</v>
      </c>
      <c r="E74" t="s">
        <v>4</v>
      </c>
      <c r="F74" s="1">
        <v>1</v>
      </c>
    </row>
    <row r="75" spans="1:6" x14ac:dyDescent="0.2">
      <c r="A75" t="s">
        <v>135</v>
      </c>
      <c r="B75" t="s">
        <v>0</v>
      </c>
      <c r="C75" t="s">
        <v>16</v>
      </c>
      <c r="D75" t="s">
        <v>4</v>
      </c>
      <c r="E75" t="s">
        <v>17</v>
      </c>
      <c r="F75" s="1">
        <v>1</v>
      </c>
    </row>
    <row r="76" spans="1:6" x14ac:dyDescent="0.2">
      <c r="A76" t="s">
        <v>135</v>
      </c>
      <c r="B76" t="s">
        <v>0</v>
      </c>
      <c r="C76" t="s">
        <v>21</v>
      </c>
      <c r="D76" t="s">
        <v>17</v>
      </c>
      <c r="E76" t="s">
        <v>26</v>
      </c>
      <c r="F76" s="1">
        <v>1</v>
      </c>
    </row>
    <row r="77" spans="1:6" x14ac:dyDescent="0.2">
      <c r="A77" t="s">
        <v>135</v>
      </c>
      <c r="B77" t="s">
        <v>0</v>
      </c>
      <c r="C77" t="s">
        <v>124</v>
      </c>
      <c r="D77" t="s">
        <v>26</v>
      </c>
      <c r="E77" t="s">
        <v>42</v>
      </c>
      <c r="F77" s="1">
        <v>14</v>
      </c>
    </row>
    <row r="78" spans="1:6" x14ac:dyDescent="0.2">
      <c r="A78" t="s">
        <v>135</v>
      </c>
      <c r="B78" t="s">
        <v>0</v>
      </c>
      <c r="C78" t="s">
        <v>58</v>
      </c>
      <c r="D78" t="s">
        <v>50</v>
      </c>
      <c r="E78" t="s">
        <v>59</v>
      </c>
      <c r="F78" s="1">
        <v>12</v>
      </c>
    </row>
    <row r="79" spans="1:6" x14ac:dyDescent="0.2">
      <c r="A79" t="s">
        <v>135</v>
      </c>
      <c r="B79" t="s">
        <v>0</v>
      </c>
      <c r="C79" t="s">
        <v>53</v>
      </c>
      <c r="D79" t="s">
        <v>42</v>
      </c>
      <c r="E79" t="s">
        <v>50</v>
      </c>
      <c r="F79" s="1">
        <v>5</v>
      </c>
    </row>
    <row r="80" spans="1:6" x14ac:dyDescent="0.2">
      <c r="A80" t="s">
        <v>135</v>
      </c>
      <c r="B80" t="s">
        <v>0</v>
      </c>
      <c r="C80" t="s">
        <v>80</v>
      </c>
      <c r="D80" t="s">
        <v>59</v>
      </c>
      <c r="E80" t="s">
        <v>66</v>
      </c>
      <c r="F80" s="1">
        <v>17</v>
      </c>
    </row>
    <row r="81" spans="1:6" x14ac:dyDescent="0.2">
      <c r="A81" t="s">
        <v>135</v>
      </c>
      <c r="B81" t="s">
        <v>0</v>
      </c>
      <c r="C81" t="s">
        <v>69</v>
      </c>
      <c r="D81" t="s">
        <v>66</v>
      </c>
      <c r="E81" t="s">
        <v>63</v>
      </c>
      <c r="F81" t="s">
        <v>109</v>
      </c>
    </row>
    <row r="83" spans="1:6" x14ac:dyDescent="0.2">
      <c r="A83" s="2" t="s">
        <v>103</v>
      </c>
    </row>
    <row r="84" spans="1:6" x14ac:dyDescent="0.2">
      <c r="A84" t="s">
        <v>135</v>
      </c>
      <c r="B84" t="s">
        <v>0</v>
      </c>
      <c r="C84" t="s">
        <v>137</v>
      </c>
      <c r="D84" t="s">
        <v>1</v>
      </c>
      <c r="E84" t="s">
        <v>6</v>
      </c>
      <c r="F84" s="1">
        <v>2</v>
      </c>
    </row>
    <row r="85" spans="1:6" x14ac:dyDescent="0.2">
      <c r="A85" t="s">
        <v>135</v>
      </c>
      <c r="B85" t="s">
        <v>0</v>
      </c>
      <c r="C85" t="s">
        <v>18</v>
      </c>
      <c r="D85" t="s">
        <v>6</v>
      </c>
      <c r="E85" t="s">
        <v>15</v>
      </c>
      <c r="F85" s="1">
        <v>6</v>
      </c>
    </row>
    <row r="86" spans="1:6" x14ac:dyDescent="0.2">
      <c r="A86" t="s">
        <v>135</v>
      </c>
      <c r="B86" t="s">
        <v>0</v>
      </c>
      <c r="C86" t="s">
        <v>138</v>
      </c>
      <c r="D86" t="s">
        <v>15</v>
      </c>
      <c r="E86" t="s">
        <v>28</v>
      </c>
      <c r="F86" s="1">
        <v>34</v>
      </c>
    </row>
    <row r="87" spans="1:6" x14ac:dyDescent="0.2">
      <c r="A87" t="s">
        <v>135</v>
      </c>
      <c r="B87" t="s">
        <v>0</v>
      </c>
      <c r="C87" t="s">
        <v>41</v>
      </c>
      <c r="D87" t="s">
        <v>28</v>
      </c>
      <c r="E87" t="s">
        <v>40</v>
      </c>
      <c r="F87" s="1">
        <v>2</v>
      </c>
    </row>
    <row r="88" spans="1:6" x14ac:dyDescent="0.2">
      <c r="A88" t="s">
        <v>135</v>
      </c>
      <c r="B88" t="s">
        <v>0</v>
      </c>
      <c r="C88" t="s">
        <v>43</v>
      </c>
      <c r="D88" t="s">
        <v>40</v>
      </c>
      <c r="E88" t="s">
        <v>52</v>
      </c>
      <c r="F88" s="1">
        <v>1</v>
      </c>
    </row>
    <row r="89" spans="1:6" x14ac:dyDescent="0.2">
      <c r="A89" t="s">
        <v>135</v>
      </c>
      <c r="B89" t="s">
        <v>0</v>
      </c>
      <c r="C89" t="s">
        <v>53</v>
      </c>
      <c r="D89" t="s">
        <v>52</v>
      </c>
      <c r="E89" t="s">
        <v>57</v>
      </c>
      <c r="F89" s="1">
        <v>1</v>
      </c>
    </row>
    <row r="90" spans="1:6" x14ac:dyDescent="0.2">
      <c r="A90" t="s">
        <v>135</v>
      </c>
      <c r="B90" t="s">
        <v>0</v>
      </c>
      <c r="C90" t="s">
        <v>80</v>
      </c>
      <c r="D90" t="s">
        <v>57</v>
      </c>
      <c r="E90" t="s">
        <v>68</v>
      </c>
      <c r="F90" s="1">
        <v>8</v>
      </c>
    </row>
    <row r="91" spans="1:6" x14ac:dyDescent="0.2">
      <c r="A91" t="s">
        <v>135</v>
      </c>
      <c r="B91" t="s">
        <v>0</v>
      </c>
      <c r="C91" t="s">
        <v>69</v>
      </c>
      <c r="D91" t="s">
        <v>68</v>
      </c>
      <c r="E91" t="s">
        <v>63</v>
      </c>
      <c r="F91" t="s">
        <v>109</v>
      </c>
    </row>
    <row r="93" spans="1:6" x14ac:dyDescent="0.2">
      <c r="A93" s="2" t="s">
        <v>104</v>
      </c>
    </row>
    <row r="94" spans="1:6" x14ac:dyDescent="0.2">
      <c r="A94" t="s">
        <v>135</v>
      </c>
      <c r="B94" t="s">
        <v>0</v>
      </c>
      <c r="C94" t="s">
        <v>71</v>
      </c>
      <c r="D94" t="s">
        <v>1</v>
      </c>
      <c r="E94" t="s">
        <v>2</v>
      </c>
      <c r="F94">
        <v>23</v>
      </c>
    </row>
    <row r="95" spans="1:6" x14ac:dyDescent="0.2">
      <c r="A95" t="s">
        <v>135</v>
      </c>
      <c r="B95" t="s">
        <v>0</v>
      </c>
      <c r="C95" t="s">
        <v>7</v>
      </c>
      <c r="D95" t="s">
        <v>2</v>
      </c>
      <c r="E95" t="s">
        <v>10</v>
      </c>
      <c r="F95">
        <v>8</v>
      </c>
    </row>
    <row r="96" spans="1:6" x14ac:dyDescent="0.2">
      <c r="A96" t="s">
        <v>135</v>
      </c>
      <c r="B96" t="s">
        <v>0</v>
      </c>
      <c r="C96" t="s">
        <v>14</v>
      </c>
      <c r="D96" t="s">
        <v>10</v>
      </c>
      <c r="E96" t="s">
        <v>19</v>
      </c>
      <c r="F96">
        <v>1</v>
      </c>
    </row>
    <row r="97" spans="1:6" x14ac:dyDescent="0.2">
      <c r="A97" t="s">
        <v>135</v>
      </c>
      <c r="B97" t="s">
        <v>0</v>
      </c>
      <c r="C97" t="s">
        <v>76</v>
      </c>
      <c r="D97" t="s">
        <v>19</v>
      </c>
      <c r="E97" t="s">
        <v>30</v>
      </c>
      <c r="F97">
        <v>9</v>
      </c>
    </row>
    <row r="98" spans="1:6" x14ac:dyDescent="0.2">
      <c r="A98" t="s">
        <v>135</v>
      </c>
      <c r="B98" t="s">
        <v>0</v>
      </c>
      <c r="C98" t="s">
        <v>97</v>
      </c>
      <c r="D98" t="s">
        <v>30</v>
      </c>
      <c r="E98" t="s">
        <v>34</v>
      </c>
      <c r="F98">
        <v>9</v>
      </c>
    </row>
    <row r="99" spans="1:6" x14ac:dyDescent="0.2">
      <c r="A99" t="s">
        <v>135</v>
      </c>
      <c r="B99" t="s">
        <v>0</v>
      </c>
      <c r="C99" t="s">
        <v>47</v>
      </c>
      <c r="D99" t="s">
        <v>34</v>
      </c>
      <c r="E99" t="s">
        <v>46</v>
      </c>
      <c r="F99">
        <v>1</v>
      </c>
    </row>
    <row r="100" spans="1:6" x14ac:dyDescent="0.2">
      <c r="A100" t="s">
        <v>135</v>
      </c>
      <c r="B100" t="s">
        <v>0</v>
      </c>
      <c r="C100" t="s">
        <v>53</v>
      </c>
      <c r="D100" t="s">
        <v>46</v>
      </c>
      <c r="E100" t="s">
        <v>55</v>
      </c>
      <c r="F100">
        <v>2</v>
      </c>
    </row>
    <row r="101" spans="1:6" x14ac:dyDescent="0.2">
      <c r="A101" t="s">
        <v>135</v>
      </c>
      <c r="B101" t="s">
        <v>0</v>
      </c>
      <c r="C101" t="s">
        <v>64</v>
      </c>
      <c r="D101" t="s">
        <v>55</v>
      </c>
      <c r="E101" t="s">
        <v>63</v>
      </c>
      <c r="F101" t="s">
        <v>109</v>
      </c>
    </row>
    <row r="104" spans="1:6" x14ac:dyDescent="0.2">
      <c r="A104" s="2" t="s">
        <v>100</v>
      </c>
    </row>
    <row r="105" spans="1:6" x14ac:dyDescent="0.2">
      <c r="A105" t="s">
        <v>139</v>
      </c>
      <c r="B105" t="s">
        <v>0</v>
      </c>
      <c r="C105" t="s">
        <v>11</v>
      </c>
      <c r="D105" t="s">
        <v>1</v>
      </c>
      <c r="E105" t="s">
        <v>12</v>
      </c>
      <c r="F105" s="1">
        <v>24</v>
      </c>
    </row>
    <row r="106" spans="1:6" x14ac:dyDescent="0.2">
      <c r="A106" t="s">
        <v>139</v>
      </c>
      <c r="B106" t="s">
        <v>0</v>
      </c>
      <c r="C106" t="s">
        <v>130</v>
      </c>
      <c r="D106" t="s">
        <v>12</v>
      </c>
      <c r="E106" t="s">
        <v>13</v>
      </c>
      <c r="F106" s="1">
        <v>4</v>
      </c>
    </row>
    <row r="107" spans="1:6" x14ac:dyDescent="0.2">
      <c r="A107" t="s">
        <v>139</v>
      </c>
      <c r="B107" t="s">
        <v>0</v>
      </c>
      <c r="C107" t="s">
        <v>123</v>
      </c>
      <c r="D107" t="s">
        <v>13</v>
      </c>
      <c r="E107" t="s">
        <v>24</v>
      </c>
      <c r="F107" s="1">
        <v>8</v>
      </c>
    </row>
    <row r="108" spans="1:6" x14ac:dyDescent="0.2">
      <c r="A108" t="s">
        <v>139</v>
      </c>
      <c r="B108" t="s">
        <v>0</v>
      </c>
      <c r="C108" t="s">
        <v>83</v>
      </c>
      <c r="D108" t="s">
        <v>24</v>
      </c>
      <c r="E108" t="s">
        <v>96</v>
      </c>
      <c r="F108" s="1">
        <v>1</v>
      </c>
    </row>
    <row r="109" spans="1:6" x14ac:dyDescent="0.2">
      <c r="A109" t="s">
        <v>139</v>
      </c>
      <c r="B109" t="s">
        <v>0</v>
      </c>
      <c r="C109" t="s">
        <v>124</v>
      </c>
      <c r="D109" t="s">
        <v>96</v>
      </c>
      <c r="E109" t="s">
        <v>39</v>
      </c>
      <c r="F109" s="1">
        <v>10</v>
      </c>
    </row>
    <row r="110" spans="1:6" x14ac:dyDescent="0.2">
      <c r="A110" t="s">
        <v>139</v>
      </c>
      <c r="B110" t="s">
        <v>0</v>
      </c>
      <c r="C110" t="s">
        <v>134</v>
      </c>
      <c r="D110" t="s">
        <v>39</v>
      </c>
      <c r="E110" t="s">
        <v>48</v>
      </c>
      <c r="F110" s="1">
        <v>1</v>
      </c>
    </row>
    <row r="111" spans="1:6" x14ac:dyDescent="0.2">
      <c r="A111" t="s">
        <v>139</v>
      </c>
      <c r="B111" t="s">
        <v>0</v>
      </c>
      <c r="C111" t="s">
        <v>114</v>
      </c>
      <c r="D111" t="s">
        <v>48</v>
      </c>
      <c r="E111" t="s">
        <v>56</v>
      </c>
      <c r="F111" s="1">
        <v>1</v>
      </c>
    </row>
    <row r="112" spans="1:6" x14ac:dyDescent="0.2">
      <c r="A112" t="s">
        <v>139</v>
      </c>
      <c r="B112" t="s">
        <v>0</v>
      </c>
      <c r="C112" t="s">
        <v>140</v>
      </c>
      <c r="D112" t="s">
        <v>56</v>
      </c>
      <c r="E112" t="s">
        <v>63</v>
      </c>
      <c r="F112" t="s">
        <v>109</v>
      </c>
    </row>
    <row r="114" spans="1:6" x14ac:dyDescent="0.2">
      <c r="A114" s="2" t="s">
        <v>101</v>
      </c>
    </row>
    <row r="115" spans="1:6" x14ac:dyDescent="0.2">
      <c r="A115" t="s">
        <v>139</v>
      </c>
      <c r="B115" t="s">
        <v>0</v>
      </c>
      <c r="C115" t="s">
        <v>146</v>
      </c>
      <c r="D115" t="s">
        <v>1</v>
      </c>
      <c r="E115" t="s">
        <v>3</v>
      </c>
      <c r="F115" s="1">
        <v>9</v>
      </c>
    </row>
    <row r="116" spans="1:6" x14ac:dyDescent="0.2">
      <c r="A116" t="s">
        <v>139</v>
      </c>
      <c r="B116" t="s">
        <v>0</v>
      </c>
      <c r="C116" t="s">
        <v>92</v>
      </c>
      <c r="D116" t="s">
        <v>3</v>
      </c>
      <c r="E116" t="s">
        <v>8</v>
      </c>
      <c r="F116" s="1">
        <v>12</v>
      </c>
    </row>
    <row r="117" spans="1:6" x14ac:dyDescent="0.2">
      <c r="A117" t="s">
        <v>139</v>
      </c>
      <c r="B117" t="s">
        <v>0</v>
      </c>
      <c r="C117" t="s">
        <v>20</v>
      </c>
      <c r="D117" t="s">
        <v>8</v>
      </c>
      <c r="E117" t="s">
        <v>22</v>
      </c>
      <c r="F117" s="1">
        <v>28</v>
      </c>
    </row>
    <row r="118" spans="1:6" x14ac:dyDescent="0.2">
      <c r="A118" t="s">
        <v>139</v>
      </c>
      <c r="B118" t="s">
        <v>0</v>
      </c>
      <c r="C118" t="s">
        <v>27</v>
      </c>
      <c r="D118" t="s">
        <v>22</v>
      </c>
      <c r="E118" t="s">
        <v>32</v>
      </c>
      <c r="F118" s="1">
        <v>10</v>
      </c>
    </row>
    <row r="119" spans="1:6" x14ac:dyDescent="0.2">
      <c r="A119" t="s">
        <v>139</v>
      </c>
      <c r="B119" t="s">
        <v>0</v>
      </c>
      <c r="C119" t="s">
        <v>35</v>
      </c>
      <c r="D119" t="s">
        <v>32</v>
      </c>
      <c r="E119" t="s">
        <v>36</v>
      </c>
      <c r="F119" s="1">
        <v>1</v>
      </c>
    </row>
    <row r="120" spans="1:6" x14ac:dyDescent="0.2">
      <c r="A120" t="s">
        <v>139</v>
      </c>
      <c r="B120" t="s">
        <v>0</v>
      </c>
      <c r="C120" t="s">
        <v>43</v>
      </c>
      <c r="D120" t="s">
        <v>36</v>
      </c>
      <c r="E120" t="s">
        <v>44</v>
      </c>
      <c r="F120" s="1">
        <v>1</v>
      </c>
    </row>
    <row r="121" spans="1:6" x14ac:dyDescent="0.2">
      <c r="A121" t="s">
        <v>139</v>
      </c>
      <c r="B121" t="s">
        <v>0</v>
      </c>
      <c r="C121" t="s">
        <v>53</v>
      </c>
      <c r="D121" t="s">
        <v>44</v>
      </c>
      <c r="E121" t="s">
        <v>61</v>
      </c>
      <c r="F121">
        <v>13</v>
      </c>
    </row>
    <row r="122" spans="1:6" x14ac:dyDescent="0.2">
      <c r="A122" t="s">
        <v>139</v>
      </c>
      <c r="B122" t="s">
        <v>0</v>
      </c>
      <c r="C122" t="s">
        <v>62</v>
      </c>
      <c r="D122" t="s">
        <v>61</v>
      </c>
      <c r="E122" t="s">
        <v>63</v>
      </c>
      <c r="F122" t="s">
        <v>109</v>
      </c>
    </row>
    <row r="124" spans="1:6" x14ac:dyDescent="0.2">
      <c r="A124" s="2" t="s">
        <v>102</v>
      </c>
    </row>
    <row r="125" spans="1:6" x14ac:dyDescent="0.2">
      <c r="A125" t="s">
        <v>139</v>
      </c>
      <c r="B125" t="s">
        <v>0</v>
      </c>
      <c r="C125" t="s">
        <v>5</v>
      </c>
      <c r="D125" t="s">
        <v>1</v>
      </c>
      <c r="E125" t="s">
        <v>4</v>
      </c>
      <c r="F125" s="1">
        <v>2</v>
      </c>
    </row>
    <row r="126" spans="1:6" x14ac:dyDescent="0.2">
      <c r="A126" t="s">
        <v>139</v>
      </c>
      <c r="B126" t="s">
        <v>0</v>
      </c>
      <c r="C126" t="s">
        <v>16</v>
      </c>
      <c r="D126" t="s">
        <v>4</v>
      </c>
      <c r="E126" t="s">
        <v>17</v>
      </c>
      <c r="F126" s="1">
        <v>18</v>
      </c>
    </row>
    <row r="127" spans="1:6" x14ac:dyDescent="0.2">
      <c r="A127" t="s">
        <v>139</v>
      </c>
      <c r="B127" t="s">
        <v>0</v>
      </c>
      <c r="C127" t="s">
        <v>25</v>
      </c>
      <c r="D127" t="s">
        <v>17</v>
      </c>
      <c r="E127" t="s">
        <v>26</v>
      </c>
      <c r="F127" s="1">
        <v>14</v>
      </c>
    </row>
    <row r="128" spans="1:6" x14ac:dyDescent="0.2">
      <c r="A128" t="s">
        <v>139</v>
      </c>
      <c r="B128" t="s">
        <v>0</v>
      </c>
      <c r="C128" t="s">
        <v>41</v>
      </c>
      <c r="D128" t="s">
        <v>26</v>
      </c>
      <c r="E128" t="s">
        <v>42</v>
      </c>
      <c r="F128" s="1">
        <v>12</v>
      </c>
    </row>
    <row r="129" spans="1:6" x14ac:dyDescent="0.2">
      <c r="A129" t="s">
        <v>139</v>
      </c>
      <c r="B129" t="s">
        <v>0</v>
      </c>
      <c r="C129" t="s">
        <v>49</v>
      </c>
      <c r="D129" t="s">
        <v>42</v>
      </c>
      <c r="E129" t="s">
        <v>50</v>
      </c>
      <c r="F129" s="1">
        <v>1</v>
      </c>
    </row>
    <row r="130" spans="1:6" x14ac:dyDescent="0.2">
      <c r="A130" t="s">
        <v>139</v>
      </c>
      <c r="B130" t="s">
        <v>0</v>
      </c>
      <c r="C130" t="s">
        <v>58</v>
      </c>
      <c r="D130" t="s">
        <v>50</v>
      </c>
      <c r="E130" t="s">
        <v>59</v>
      </c>
      <c r="F130" s="1">
        <v>12</v>
      </c>
    </row>
    <row r="131" spans="1:6" x14ac:dyDescent="0.2">
      <c r="A131" t="s">
        <v>139</v>
      </c>
      <c r="B131" t="s">
        <v>0</v>
      </c>
      <c r="C131" t="s">
        <v>80</v>
      </c>
      <c r="D131" t="s">
        <v>59</v>
      </c>
      <c r="E131" t="s">
        <v>66</v>
      </c>
      <c r="F131" s="1">
        <v>6</v>
      </c>
    </row>
    <row r="132" spans="1:6" x14ac:dyDescent="0.2">
      <c r="A132" t="s">
        <v>139</v>
      </c>
      <c r="B132" t="s">
        <v>0</v>
      </c>
      <c r="C132" t="s">
        <v>69</v>
      </c>
      <c r="D132" t="s">
        <v>66</v>
      </c>
      <c r="E132" t="s">
        <v>63</v>
      </c>
      <c r="F132" t="s">
        <v>109</v>
      </c>
    </row>
    <row r="134" spans="1:6" x14ac:dyDescent="0.2">
      <c r="A134" s="2" t="s">
        <v>103</v>
      </c>
    </row>
    <row r="135" spans="1:6" x14ac:dyDescent="0.2">
      <c r="A135" t="s">
        <v>139</v>
      </c>
      <c r="B135" t="s">
        <v>0</v>
      </c>
      <c r="C135" t="s">
        <v>5</v>
      </c>
      <c r="D135" t="s">
        <v>1</v>
      </c>
      <c r="E135" t="s">
        <v>6</v>
      </c>
      <c r="F135" s="1">
        <v>9</v>
      </c>
    </row>
    <row r="136" spans="1:6" x14ac:dyDescent="0.2">
      <c r="A136" t="s">
        <v>139</v>
      </c>
      <c r="B136" t="s">
        <v>0</v>
      </c>
      <c r="C136" t="s">
        <v>20</v>
      </c>
      <c r="D136" t="s">
        <v>6</v>
      </c>
      <c r="E136" t="s">
        <v>15</v>
      </c>
      <c r="F136" s="1">
        <v>6</v>
      </c>
    </row>
    <row r="137" spans="1:6" x14ac:dyDescent="0.2">
      <c r="A137" t="s">
        <v>139</v>
      </c>
      <c r="B137" t="s">
        <v>0</v>
      </c>
      <c r="C137" t="s">
        <v>76</v>
      </c>
      <c r="D137" t="s">
        <v>15</v>
      </c>
      <c r="E137" t="s">
        <v>28</v>
      </c>
      <c r="F137" s="1">
        <v>12</v>
      </c>
    </row>
    <row r="138" spans="1:6" x14ac:dyDescent="0.2">
      <c r="A138" t="s">
        <v>139</v>
      </c>
      <c r="B138" t="s">
        <v>0</v>
      </c>
      <c r="C138" t="s">
        <v>97</v>
      </c>
      <c r="D138" t="s">
        <v>28</v>
      </c>
      <c r="E138" t="s">
        <v>40</v>
      </c>
      <c r="F138" s="1">
        <v>9</v>
      </c>
    </row>
    <row r="139" spans="1:6" x14ac:dyDescent="0.2">
      <c r="A139" t="s">
        <v>139</v>
      </c>
      <c r="B139" t="s">
        <v>0</v>
      </c>
      <c r="C139" t="s">
        <v>51</v>
      </c>
      <c r="D139" t="s">
        <v>40</v>
      </c>
      <c r="E139" t="s">
        <v>52</v>
      </c>
      <c r="F139" s="1">
        <v>10</v>
      </c>
    </row>
    <row r="140" spans="1:6" x14ac:dyDescent="0.2">
      <c r="A140" t="s">
        <v>139</v>
      </c>
      <c r="B140" t="s">
        <v>0</v>
      </c>
      <c r="C140" t="s">
        <v>77</v>
      </c>
      <c r="D140" t="s">
        <v>52</v>
      </c>
      <c r="E140" t="s">
        <v>57</v>
      </c>
      <c r="F140" s="1">
        <v>1</v>
      </c>
    </row>
    <row r="141" spans="1:6" x14ac:dyDescent="0.2">
      <c r="A141" t="s">
        <v>139</v>
      </c>
      <c r="B141" t="s">
        <v>0</v>
      </c>
      <c r="C141" t="s">
        <v>80</v>
      </c>
      <c r="D141" t="s">
        <v>57</v>
      </c>
      <c r="E141" t="s">
        <v>68</v>
      </c>
      <c r="F141" s="1">
        <v>11</v>
      </c>
    </row>
    <row r="142" spans="1:6" x14ac:dyDescent="0.2">
      <c r="A142" t="s">
        <v>139</v>
      </c>
      <c r="B142" t="s">
        <v>0</v>
      </c>
      <c r="C142" t="s">
        <v>69</v>
      </c>
      <c r="D142" t="s">
        <v>68</v>
      </c>
      <c r="E142" t="s">
        <v>63</v>
      </c>
      <c r="F142" t="s">
        <v>109</v>
      </c>
    </row>
    <row r="144" spans="1:6" x14ac:dyDescent="0.2">
      <c r="A144" s="2" t="s">
        <v>104</v>
      </c>
    </row>
    <row r="145" spans="1:6" x14ac:dyDescent="0.2">
      <c r="A145" t="s">
        <v>139</v>
      </c>
      <c r="B145" t="s">
        <v>0</v>
      </c>
      <c r="C145" t="s">
        <v>141</v>
      </c>
      <c r="D145" t="s">
        <v>1</v>
      </c>
      <c r="E145" t="s">
        <v>2</v>
      </c>
      <c r="F145" s="1">
        <v>18</v>
      </c>
    </row>
    <row r="146" spans="1:6" x14ac:dyDescent="0.2">
      <c r="A146" t="s">
        <v>139</v>
      </c>
      <c r="B146" t="s">
        <v>0</v>
      </c>
      <c r="C146" t="s">
        <v>142</v>
      </c>
      <c r="D146" t="s">
        <v>2</v>
      </c>
      <c r="E146" t="s">
        <v>10</v>
      </c>
      <c r="F146" s="1">
        <v>9</v>
      </c>
    </row>
    <row r="147" spans="1:6" x14ac:dyDescent="0.2">
      <c r="A147" t="s">
        <v>139</v>
      </c>
      <c r="B147" t="s">
        <v>0</v>
      </c>
      <c r="C147" t="s">
        <v>20</v>
      </c>
      <c r="D147" t="s">
        <v>10</v>
      </c>
      <c r="E147" t="s">
        <v>19</v>
      </c>
      <c r="F147" s="1">
        <v>6</v>
      </c>
    </row>
    <row r="148" spans="1:6" x14ac:dyDescent="0.2">
      <c r="A148" t="s">
        <v>139</v>
      </c>
      <c r="B148" t="s">
        <v>0</v>
      </c>
      <c r="C148" t="s">
        <v>27</v>
      </c>
      <c r="D148" t="s">
        <v>19</v>
      </c>
      <c r="E148" t="s">
        <v>30</v>
      </c>
      <c r="F148" s="1">
        <v>1</v>
      </c>
    </row>
    <row r="149" spans="1:6" x14ac:dyDescent="0.2">
      <c r="A149" t="s">
        <v>139</v>
      </c>
      <c r="B149" t="s">
        <v>0</v>
      </c>
      <c r="C149" t="s">
        <v>35</v>
      </c>
      <c r="D149" t="s">
        <v>30</v>
      </c>
      <c r="E149" t="s">
        <v>34</v>
      </c>
      <c r="F149" s="1">
        <v>7</v>
      </c>
    </row>
    <row r="150" spans="1:6" x14ac:dyDescent="0.2">
      <c r="A150" t="s">
        <v>139</v>
      </c>
      <c r="B150" t="s">
        <v>0</v>
      </c>
      <c r="C150" t="s">
        <v>143</v>
      </c>
      <c r="D150" t="s">
        <v>34</v>
      </c>
      <c r="E150" t="s">
        <v>46</v>
      </c>
      <c r="F150" s="1">
        <v>1</v>
      </c>
    </row>
    <row r="151" spans="1:6" x14ac:dyDescent="0.2">
      <c r="A151" t="s">
        <v>139</v>
      </c>
      <c r="B151" t="s">
        <v>0</v>
      </c>
      <c r="C151" t="s">
        <v>144</v>
      </c>
      <c r="D151" t="s">
        <v>46</v>
      </c>
      <c r="E151" t="s">
        <v>55</v>
      </c>
      <c r="F151">
        <v>25</v>
      </c>
    </row>
    <row r="152" spans="1:6" x14ac:dyDescent="0.2">
      <c r="A152" t="s">
        <v>139</v>
      </c>
      <c r="B152" t="s">
        <v>0</v>
      </c>
      <c r="C152" t="s">
        <v>145</v>
      </c>
      <c r="D152" t="s">
        <v>55</v>
      </c>
      <c r="E152" t="s">
        <v>63</v>
      </c>
      <c r="F152" t="s">
        <v>109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4F0A7-4B29-46B5-9CA1-1AC8648B109E}">
  <dimension ref="A1:Y153"/>
  <sheetViews>
    <sheetView topLeftCell="A9" zoomScale="88" workbookViewId="0">
      <selection activeCell="F52" sqref="F52"/>
    </sheetView>
  </sheetViews>
  <sheetFormatPr baseColWidth="10" defaultColWidth="8.83203125" defaultRowHeight="15" x14ac:dyDescent="0.2"/>
  <cols>
    <col min="1" max="1" width="10.6640625" bestFit="1" customWidth="1"/>
    <col min="2" max="2" width="18.1640625" bestFit="1" customWidth="1"/>
    <col min="4" max="5" width="29.6640625" bestFit="1" customWidth="1"/>
    <col min="6" max="6" width="6.5" style="6" customWidth="1"/>
    <col min="7" max="7" width="12" customWidth="1"/>
    <col min="8" max="8" width="13.1640625" customWidth="1"/>
    <col min="9" max="9" width="18.33203125" customWidth="1"/>
    <col min="11" max="11" width="26.1640625" customWidth="1"/>
    <col min="12" max="12" width="27.83203125" customWidth="1"/>
    <col min="13" max="13" width="7" customWidth="1"/>
    <col min="14" max="14" width="13.33203125" customWidth="1"/>
    <col min="15" max="15" width="12" customWidth="1"/>
    <col min="16" max="16" width="17.83203125" customWidth="1"/>
    <col min="18" max="18" width="23.6640625" customWidth="1"/>
    <col min="19" max="19" width="24.33203125" customWidth="1"/>
  </cols>
  <sheetData>
    <row r="1" spans="1:25" x14ac:dyDescent="0.2">
      <c r="A1" s="2" t="s">
        <v>100</v>
      </c>
      <c r="H1" s="2" t="s">
        <v>100</v>
      </c>
      <c r="O1" s="2" t="s">
        <v>100</v>
      </c>
      <c r="W1" t="s">
        <v>158</v>
      </c>
      <c r="Y1" t="s">
        <v>159</v>
      </c>
    </row>
    <row r="2" spans="1:25" x14ac:dyDescent="0.2">
      <c r="A2" t="s">
        <v>147</v>
      </c>
      <c r="B2" t="s">
        <v>0</v>
      </c>
      <c r="C2" t="s">
        <v>72</v>
      </c>
      <c r="D2" t="s">
        <v>1</v>
      </c>
      <c r="E2" t="s">
        <v>12</v>
      </c>
      <c r="F2" s="7">
        <v>25</v>
      </c>
      <c r="H2" t="s">
        <v>150</v>
      </c>
      <c r="I2" t="s">
        <v>0</v>
      </c>
      <c r="J2" t="s">
        <v>110</v>
      </c>
      <c r="K2" t="s">
        <v>1</v>
      </c>
      <c r="L2" t="s">
        <v>12</v>
      </c>
      <c r="M2" s="1">
        <v>24</v>
      </c>
      <c r="O2" t="s">
        <v>153</v>
      </c>
      <c r="P2" t="s">
        <v>0</v>
      </c>
      <c r="Q2" t="s">
        <v>72</v>
      </c>
      <c r="R2" t="s">
        <v>1</v>
      </c>
      <c r="S2" t="s">
        <v>12</v>
      </c>
      <c r="T2" s="1">
        <v>20</v>
      </c>
      <c r="V2">
        <f>SUM(T2,M2,F2)</f>
        <v>69</v>
      </c>
    </row>
    <row r="3" spans="1:25" x14ac:dyDescent="0.2">
      <c r="A3" t="s">
        <v>147</v>
      </c>
      <c r="B3" t="s">
        <v>0</v>
      </c>
      <c r="C3" t="s">
        <v>9</v>
      </c>
      <c r="D3" t="s">
        <v>12</v>
      </c>
      <c r="E3" t="s">
        <v>13</v>
      </c>
      <c r="F3" s="7">
        <v>7</v>
      </c>
      <c r="H3" t="s">
        <v>150</v>
      </c>
      <c r="I3" t="s">
        <v>0</v>
      </c>
      <c r="J3" t="s">
        <v>51</v>
      </c>
      <c r="K3" t="s">
        <v>12</v>
      </c>
      <c r="L3" t="s">
        <v>13</v>
      </c>
      <c r="M3" s="1">
        <v>10</v>
      </c>
      <c r="O3" t="s">
        <v>153</v>
      </c>
      <c r="P3" t="s">
        <v>0</v>
      </c>
      <c r="Q3" t="s">
        <v>130</v>
      </c>
      <c r="R3" t="s">
        <v>12</v>
      </c>
      <c r="S3" t="s">
        <v>13</v>
      </c>
      <c r="T3" s="1">
        <v>3</v>
      </c>
      <c r="V3">
        <f t="shared" ref="V3:V48" si="0">SUM(T3,M3,F3)</f>
        <v>20</v>
      </c>
    </row>
    <row r="4" spans="1:25" x14ac:dyDescent="0.2">
      <c r="A4" t="s">
        <v>147</v>
      </c>
      <c r="B4" t="s">
        <v>0</v>
      </c>
      <c r="C4" t="s">
        <v>123</v>
      </c>
      <c r="D4" t="s">
        <v>13</v>
      </c>
      <c r="E4" t="s">
        <v>24</v>
      </c>
      <c r="F4" s="7">
        <v>1</v>
      </c>
      <c r="H4" t="s">
        <v>150</v>
      </c>
      <c r="I4" t="s">
        <v>0</v>
      </c>
      <c r="J4" t="s">
        <v>75</v>
      </c>
      <c r="K4" t="s">
        <v>13</v>
      </c>
      <c r="L4" t="s">
        <v>24</v>
      </c>
      <c r="M4" s="1">
        <v>1</v>
      </c>
      <c r="O4" t="s">
        <v>153</v>
      </c>
      <c r="P4" t="s">
        <v>0</v>
      </c>
      <c r="Q4" t="s">
        <v>123</v>
      </c>
      <c r="R4" t="s">
        <v>13</v>
      </c>
      <c r="S4" t="s">
        <v>24</v>
      </c>
      <c r="T4" s="1">
        <v>12</v>
      </c>
      <c r="V4">
        <f t="shared" si="0"/>
        <v>14</v>
      </c>
    </row>
    <row r="5" spans="1:25" x14ac:dyDescent="0.2">
      <c r="A5" t="s">
        <v>147</v>
      </c>
      <c r="B5" t="s">
        <v>0</v>
      </c>
      <c r="C5" t="s">
        <v>83</v>
      </c>
      <c r="D5" t="s">
        <v>24</v>
      </c>
      <c r="E5" t="s">
        <v>96</v>
      </c>
      <c r="F5" s="7">
        <v>12</v>
      </c>
      <c r="H5" t="s">
        <v>150</v>
      </c>
      <c r="I5" t="s">
        <v>0</v>
      </c>
      <c r="J5" t="s">
        <v>33</v>
      </c>
      <c r="K5" t="s">
        <v>24</v>
      </c>
      <c r="L5" t="s">
        <v>96</v>
      </c>
      <c r="M5" s="1">
        <v>5</v>
      </c>
      <c r="O5" t="s">
        <v>153</v>
      </c>
      <c r="P5" t="s">
        <v>0</v>
      </c>
      <c r="Q5" t="s">
        <v>83</v>
      </c>
      <c r="R5" t="s">
        <v>24</v>
      </c>
      <c r="S5" t="s">
        <v>96</v>
      </c>
      <c r="T5" s="1">
        <v>16</v>
      </c>
      <c r="V5">
        <f t="shared" si="0"/>
        <v>33</v>
      </c>
    </row>
    <row r="6" spans="1:25" x14ac:dyDescent="0.2">
      <c r="A6" t="s">
        <v>147</v>
      </c>
      <c r="B6" t="s">
        <v>0</v>
      </c>
      <c r="C6" t="s">
        <v>124</v>
      </c>
      <c r="D6" t="s">
        <v>96</v>
      </c>
      <c r="E6" t="s">
        <v>39</v>
      </c>
      <c r="F6" s="7">
        <v>4</v>
      </c>
      <c r="H6" t="s">
        <v>150</v>
      </c>
      <c r="I6" t="s">
        <v>0</v>
      </c>
      <c r="J6" t="s">
        <v>37</v>
      </c>
      <c r="K6" t="s">
        <v>96</v>
      </c>
      <c r="L6" t="s">
        <v>39</v>
      </c>
      <c r="M6" s="1">
        <v>4</v>
      </c>
      <c r="O6" t="s">
        <v>153</v>
      </c>
      <c r="P6" t="s">
        <v>0</v>
      </c>
      <c r="Q6" t="s">
        <v>124</v>
      </c>
      <c r="R6" t="s">
        <v>96</v>
      </c>
      <c r="S6" t="s">
        <v>39</v>
      </c>
      <c r="T6" s="1">
        <v>5</v>
      </c>
      <c r="V6">
        <f t="shared" si="0"/>
        <v>13</v>
      </c>
    </row>
    <row r="7" spans="1:25" ht="16" x14ac:dyDescent="0.2">
      <c r="A7" t="s">
        <v>147</v>
      </c>
      <c r="B7" t="s">
        <v>0</v>
      </c>
      <c r="C7" t="s">
        <v>125</v>
      </c>
      <c r="D7" t="s">
        <v>39</v>
      </c>
      <c r="E7" t="s">
        <v>48</v>
      </c>
      <c r="F7" s="7">
        <v>1</v>
      </c>
      <c r="H7" t="s">
        <v>150</v>
      </c>
      <c r="I7" t="s">
        <v>0</v>
      </c>
      <c r="J7" t="s">
        <v>134</v>
      </c>
      <c r="K7" t="s">
        <v>39</v>
      </c>
      <c r="L7" t="s">
        <v>48</v>
      </c>
      <c r="M7" s="1">
        <v>1</v>
      </c>
      <c r="O7" t="s">
        <v>153</v>
      </c>
      <c r="P7" t="s">
        <v>0</v>
      </c>
      <c r="Q7" t="s">
        <v>125</v>
      </c>
      <c r="R7" t="s">
        <v>39</v>
      </c>
      <c r="S7" t="s">
        <v>48</v>
      </c>
      <c r="T7" s="1">
        <v>6</v>
      </c>
      <c r="V7">
        <f t="shared" si="0"/>
        <v>8</v>
      </c>
      <c r="W7">
        <f>24/10</f>
        <v>2.4</v>
      </c>
      <c r="X7" t="s">
        <v>157</v>
      </c>
      <c r="Y7" s="12">
        <f>18/6</f>
        <v>3</v>
      </c>
    </row>
    <row r="8" spans="1:25" ht="16" x14ac:dyDescent="0.2">
      <c r="A8" t="s">
        <v>147</v>
      </c>
      <c r="B8" t="s">
        <v>0</v>
      </c>
      <c r="C8" t="s">
        <v>136</v>
      </c>
      <c r="D8" t="s">
        <v>48</v>
      </c>
      <c r="E8" t="s">
        <v>56</v>
      </c>
      <c r="F8" s="7">
        <v>7</v>
      </c>
      <c r="H8" t="s">
        <v>150</v>
      </c>
      <c r="I8" t="s">
        <v>0</v>
      </c>
      <c r="J8" t="s">
        <v>107</v>
      </c>
      <c r="K8" t="s">
        <v>48</v>
      </c>
      <c r="L8" t="s">
        <v>56</v>
      </c>
      <c r="M8" s="1">
        <v>1</v>
      </c>
      <c r="O8" t="s">
        <v>153</v>
      </c>
      <c r="P8" t="s">
        <v>0</v>
      </c>
      <c r="Q8" t="s">
        <v>54</v>
      </c>
      <c r="R8" t="s">
        <v>48</v>
      </c>
      <c r="S8" t="s">
        <v>56</v>
      </c>
      <c r="T8" s="1">
        <v>2</v>
      </c>
      <c r="V8" s="8">
        <f t="shared" si="0"/>
        <v>10</v>
      </c>
      <c r="W8">
        <v>2.7</v>
      </c>
      <c r="Y8" s="10">
        <f>24/6</f>
        <v>4</v>
      </c>
    </row>
    <row r="9" spans="1:25" x14ac:dyDescent="0.2">
      <c r="A9" t="s">
        <v>147</v>
      </c>
      <c r="B9" t="s">
        <v>0</v>
      </c>
      <c r="C9" t="s">
        <v>131</v>
      </c>
      <c r="D9" t="s">
        <v>56</v>
      </c>
      <c r="E9" t="s">
        <v>63</v>
      </c>
      <c r="F9" s="7">
        <v>25</v>
      </c>
      <c r="H9" t="s">
        <v>150</v>
      </c>
      <c r="I9" t="s">
        <v>0</v>
      </c>
      <c r="J9" t="s">
        <v>108</v>
      </c>
      <c r="K9" t="s">
        <v>56</v>
      </c>
      <c r="L9" t="s">
        <v>63</v>
      </c>
      <c r="M9" s="1">
        <v>37</v>
      </c>
      <c r="O9" t="s">
        <v>153</v>
      </c>
      <c r="P9" t="s">
        <v>0</v>
      </c>
      <c r="Q9" t="s">
        <v>140</v>
      </c>
      <c r="R9" t="s">
        <v>56</v>
      </c>
      <c r="S9" t="s">
        <v>63</v>
      </c>
      <c r="T9" s="1">
        <v>16</v>
      </c>
    </row>
    <row r="10" spans="1:25" x14ac:dyDescent="0.2">
      <c r="F10" s="7"/>
      <c r="M10" s="1"/>
      <c r="T10" s="1"/>
    </row>
    <row r="11" spans="1:25" x14ac:dyDescent="0.2">
      <c r="A11" s="2" t="s">
        <v>101</v>
      </c>
      <c r="H11" s="2" t="s">
        <v>101</v>
      </c>
      <c r="O11" s="2" t="s">
        <v>101</v>
      </c>
    </row>
    <row r="12" spans="1:25" x14ac:dyDescent="0.2">
      <c r="A12" t="s">
        <v>147</v>
      </c>
      <c r="B12" t="s">
        <v>0</v>
      </c>
      <c r="C12" t="s">
        <v>148</v>
      </c>
      <c r="D12" t="s">
        <v>1</v>
      </c>
      <c r="E12" t="s">
        <v>3</v>
      </c>
      <c r="F12" s="7">
        <v>21</v>
      </c>
      <c r="H12" t="s">
        <v>150</v>
      </c>
      <c r="I12" t="s">
        <v>0</v>
      </c>
      <c r="J12" t="s">
        <v>151</v>
      </c>
      <c r="K12" t="s">
        <v>1</v>
      </c>
      <c r="L12" t="s">
        <v>3</v>
      </c>
      <c r="M12" s="1">
        <v>9</v>
      </c>
      <c r="O12" t="s">
        <v>153</v>
      </c>
      <c r="P12" t="s">
        <v>0</v>
      </c>
      <c r="Q12" t="s">
        <v>5</v>
      </c>
      <c r="R12" t="s">
        <v>1</v>
      </c>
      <c r="S12" t="s">
        <v>3</v>
      </c>
      <c r="T12" s="1">
        <v>11</v>
      </c>
      <c r="V12">
        <f t="shared" si="0"/>
        <v>41</v>
      </c>
    </row>
    <row r="13" spans="1:25" ht="16" x14ac:dyDescent="0.2">
      <c r="A13" t="s">
        <v>147</v>
      </c>
      <c r="B13" t="s">
        <v>0</v>
      </c>
      <c r="C13" t="s">
        <v>92</v>
      </c>
      <c r="D13" t="s">
        <v>3</v>
      </c>
      <c r="E13" t="s">
        <v>8</v>
      </c>
      <c r="F13" s="7">
        <v>1</v>
      </c>
      <c r="H13" t="s">
        <v>150</v>
      </c>
      <c r="I13" t="s">
        <v>0</v>
      </c>
      <c r="J13" t="s">
        <v>7</v>
      </c>
      <c r="K13" t="s">
        <v>3</v>
      </c>
      <c r="L13" t="s">
        <v>8</v>
      </c>
      <c r="M13" s="1">
        <v>1</v>
      </c>
      <c r="O13" t="s">
        <v>153</v>
      </c>
      <c r="P13" t="s">
        <v>0</v>
      </c>
      <c r="Q13" t="s">
        <v>92</v>
      </c>
      <c r="R13" t="s">
        <v>3</v>
      </c>
      <c r="S13" t="s">
        <v>8</v>
      </c>
      <c r="T13" s="1">
        <v>1</v>
      </c>
      <c r="V13" s="8">
        <f t="shared" si="0"/>
        <v>3</v>
      </c>
      <c r="W13">
        <v>10.3</v>
      </c>
    </row>
    <row r="14" spans="1:25" x14ac:dyDescent="0.2">
      <c r="A14" t="s">
        <v>147</v>
      </c>
      <c r="B14" t="s">
        <v>0</v>
      </c>
      <c r="C14" t="s">
        <v>20</v>
      </c>
      <c r="D14" t="s">
        <v>8</v>
      </c>
      <c r="E14" t="s">
        <v>22</v>
      </c>
      <c r="F14" s="7">
        <v>14</v>
      </c>
      <c r="H14" t="s">
        <v>150</v>
      </c>
      <c r="I14" t="s">
        <v>0</v>
      </c>
      <c r="J14" t="s">
        <v>21</v>
      </c>
      <c r="K14" t="s">
        <v>8</v>
      </c>
      <c r="L14" t="s">
        <v>22</v>
      </c>
      <c r="M14" s="1">
        <v>1</v>
      </c>
      <c r="O14" t="s">
        <v>153</v>
      </c>
      <c r="P14" t="s">
        <v>0</v>
      </c>
      <c r="Q14" t="s">
        <v>75</v>
      </c>
      <c r="R14" t="s">
        <v>8</v>
      </c>
      <c r="S14" t="s">
        <v>22</v>
      </c>
      <c r="T14" s="1">
        <v>24</v>
      </c>
      <c r="V14">
        <f t="shared" si="0"/>
        <v>39</v>
      </c>
    </row>
    <row r="15" spans="1:25" ht="16" x14ac:dyDescent="0.2">
      <c r="A15" t="s">
        <v>147</v>
      </c>
      <c r="B15" t="s">
        <v>0</v>
      </c>
      <c r="C15" t="s">
        <v>27</v>
      </c>
      <c r="D15" t="s">
        <v>22</v>
      </c>
      <c r="E15" t="s">
        <v>32</v>
      </c>
      <c r="F15" s="7">
        <v>1</v>
      </c>
      <c r="H15" t="s">
        <v>150</v>
      </c>
      <c r="I15" t="s">
        <v>0</v>
      </c>
      <c r="J15" t="s">
        <v>152</v>
      </c>
      <c r="K15" t="s">
        <v>22</v>
      </c>
      <c r="L15" t="s">
        <v>32</v>
      </c>
      <c r="M15" s="1">
        <v>1</v>
      </c>
      <c r="O15" t="s">
        <v>153</v>
      </c>
      <c r="P15" t="s">
        <v>0</v>
      </c>
      <c r="Q15" t="s">
        <v>27</v>
      </c>
      <c r="R15" t="s">
        <v>22</v>
      </c>
      <c r="S15" t="s">
        <v>32</v>
      </c>
      <c r="T15" s="1">
        <v>1</v>
      </c>
      <c r="V15" s="8">
        <f t="shared" si="0"/>
        <v>3</v>
      </c>
      <c r="W15">
        <v>10.1</v>
      </c>
    </row>
    <row r="16" spans="1:25" x14ac:dyDescent="0.2">
      <c r="A16" t="s">
        <v>147</v>
      </c>
      <c r="B16" t="s">
        <v>0</v>
      </c>
      <c r="C16" t="s">
        <v>97</v>
      </c>
      <c r="D16" t="s">
        <v>32</v>
      </c>
      <c r="E16" t="s">
        <v>36</v>
      </c>
      <c r="F16" s="7">
        <v>7</v>
      </c>
      <c r="H16" t="s">
        <v>150</v>
      </c>
      <c r="I16" t="s">
        <v>0</v>
      </c>
      <c r="J16" t="s">
        <v>111</v>
      </c>
      <c r="K16" t="s">
        <v>32</v>
      </c>
      <c r="L16" t="s">
        <v>36</v>
      </c>
      <c r="M16" s="1">
        <v>2</v>
      </c>
      <c r="O16" t="s">
        <v>153</v>
      </c>
      <c r="P16" t="s">
        <v>0</v>
      </c>
      <c r="Q16" t="s">
        <v>97</v>
      </c>
      <c r="R16" t="s">
        <v>32</v>
      </c>
      <c r="S16" t="s">
        <v>36</v>
      </c>
      <c r="T16" s="1">
        <v>1</v>
      </c>
      <c r="V16">
        <f t="shared" si="0"/>
        <v>10</v>
      </c>
    </row>
    <row r="17" spans="1:25" x14ac:dyDescent="0.2">
      <c r="A17" t="s">
        <v>147</v>
      </c>
      <c r="B17" t="s">
        <v>0</v>
      </c>
      <c r="C17" t="s">
        <v>43</v>
      </c>
      <c r="D17" t="s">
        <v>36</v>
      </c>
      <c r="E17" t="s">
        <v>44</v>
      </c>
      <c r="F17" s="7">
        <v>5</v>
      </c>
      <c r="H17" t="s">
        <v>150</v>
      </c>
      <c r="I17" t="s">
        <v>0</v>
      </c>
      <c r="J17" t="s">
        <v>53</v>
      </c>
      <c r="K17" t="s">
        <v>36</v>
      </c>
      <c r="L17" t="s">
        <v>44</v>
      </c>
      <c r="M17" s="1">
        <v>7</v>
      </c>
      <c r="O17" t="s">
        <v>153</v>
      </c>
      <c r="P17" t="s">
        <v>0</v>
      </c>
      <c r="Q17" t="s">
        <v>43</v>
      </c>
      <c r="R17" t="s">
        <v>36</v>
      </c>
      <c r="S17" t="s">
        <v>44</v>
      </c>
      <c r="T17" s="1">
        <v>5</v>
      </c>
      <c r="V17">
        <f t="shared" si="0"/>
        <v>17</v>
      </c>
    </row>
    <row r="18" spans="1:25" x14ac:dyDescent="0.2">
      <c r="A18" t="s">
        <v>147</v>
      </c>
      <c r="B18" t="s">
        <v>0</v>
      </c>
      <c r="C18" t="s">
        <v>53</v>
      </c>
      <c r="D18" t="s">
        <v>44</v>
      </c>
      <c r="E18" t="s">
        <v>61</v>
      </c>
      <c r="F18" s="7">
        <v>17</v>
      </c>
      <c r="H18" t="s">
        <v>150</v>
      </c>
      <c r="I18" t="s">
        <v>0</v>
      </c>
      <c r="J18" t="s">
        <v>58</v>
      </c>
      <c r="K18" t="s">
        <v>44</v>
      </c>
      <c r="L18" t="s">
        <v>61</v>
      </c>
      <c r="M18" s="1">
        <v>20</v>
      </c>
      <c r="O18" t="s">
        <v>153</v>
      </c>
      <c r="P18" t="s">
        <v>0</v>
      </c>
      <c r="Q18" t="s">
        <v>53</v>
      </c>
      <c r="R18" t="s">
        <v>44</v>
      </c>
      <c r="S18" t="s">
        <v>61</v>
      </c>
      <c r="T18" s="1">
        <v>1</v>
      </c>
      <c r="V18">
        <f t="shared" si="0"/>
        <v>38</v>
      </c>
    </row>
    <row r="19" spans="1:25" x14ac:dyDescent="0.2">
      <c r="A19" t="s">
        <v>147</v>
      </c>
      <c r="B19" t="s">
        <v>0</v>
      </c>
      <c r="C19" t="s">
        <v>62</v>
      </c>
      <c r="D19" t="s">
        <v>61</v>
      </c>
      <c r="E19" t="s">
        <v>63</v>
      </c>
      <c r="H19" t="s">
        <v>150</v>
      </c>
      <c r="I19" t="s">
        <v>0</v>
      </c>
      <c r="J19" t="s">
        <v>120</v>
      </c>
      <c r="K19" t="s">
        <v>61</v>
      </c>
      <c r="L19" t="s">
        <v>63</v>
      </c>
      <c r="O19" t="s">
        <v>153</v>
      </c>
      <c r="P19" t="s">
        <v>0</v>
      </c>
      <c r="Q19" t="s">
        <v>62</v>
      </c>
      <c r="R19" t="s">
        <v>61</v>
      </c>
      <c r="S19" t="s">
        <v>63</v>
      </c>
    </row>
    <row r="21" spans="1:25" x14ac:dyDescent="0.2">
      <c r="A21" s="2" t="s">
        <v>102</v>
      </c>
      <c r="H21" s="2" t="s">
        <v>102</v>
      </c>
      <c r="O21" s="2" t="s">
        <v>102</v>
      </c>
    </row>
    <row r="22" spans="1:25" ht="16" x14ac:dyDescent="0.2">
      <c r="A22" t="s">
        <v>147</v>
      </c>
      <c r="B22" t="s">
        <v>0</v>
      </c>
      <c r="C22" t="s">
        <v>5</v>
      </c>
      <c r="D22" t="s">
        <v>1</v>
      </c>
      <c r="E22" t="s">
        <v>4</v>
      </c>
      <c r="F22" s="7">
        <v>1</v>
      </c>
      <c r="H22" t="s">
        <v>150</v>
      </c>
      <c r="I22" t="s">
        <v>0</v>
      </c>
      <c r="J22" t="s">
        <v>5</v>
      </c>
      <c r="K22" t="s">
        <v>1</v>
      </c>
      <c r="L22" t="s">
        <v>4</v>
      </c>
      <c r="M22" s="1">
        <v>1</v>
      </c>
      <c r="O22" t="s">
        <v>153</v>
      </c>
      <c r="P22" t="s">
        <v>0</v>
      </c>
      <c r="Q22" t="s">
        <v>5</v>
      </c>
      <c r="R22" t="s">
        <v>1</v>
      </c>
      <c r="S22" t="s">
        <v>4</v>
      </c>
      <c r="T22" s="1">
        <v>10</v>
      </c>
      <c r="V22" s="8">
        <f t="shared" si="0"/>
        <v>12</v>
      </c>
      <c r="W22">
        <v>2</v>
      </c>
      <c r="X22" s="8" t="s">
        <v>160</v>
      </c>
      <c r="Y22" s="11">
        <f>16/6</f>
        <v>2.6666666666666665</v>
      </c>
    </row>
    <row r="23" spans="1:25" x14ac:dyDescent="0.2">
      <c r="A23" t="s">
        <v>147</v>
      </c>
      <c r="B23" t="s">
        <v>0</v>
      </c>
      <c r="C23" t="s">
        <v>16</v>
      </c>
      <c r="D23" t="s">
        <v>4</v>
      </c>
      <c r="E23" t="s">
        <v>17</v>
      </c>
      <c r="F23" s="7">
        <v>18</v>
      </c>
      <c r="H23" t="s">
        <v>150</v>
      </c>
      <c r="I23" t="s">
        <v>0</v>
      </c>
      <c r="J23" t="s">
        <v>116</v>
      </c>
      <c r="K23" t="s">
        <v>4</v>
      </c>
      <c r="L23" t="s">
        <v>17</v>
      </c>
      <c r="M23" s="1">
        <v>12</v>
      </c>
      <c r="O23" t="s">
        <v>153</v>
      </c>
      <c r="P23" t="s">
        <v>0</v>
      </c>
      <c r="Q23" t="s">
        <v>16</v>
      </c>
      <c r="R23" t="s">
        <v>4</v>
      </c>
      <c r="S23" t="s">
        <v>17</v>
      </c>
      <c r="T23" s="1">
        <v>20</v>
      </c>
      <c r="V23">
        <f t="shared" si="0"/>
        <v>50</v>
      </c>
    </row>
    <row r="24" spans="1:25" x14ac:dyDescent="0.2">
      <c r="A24" t="s">
        <v>147</v>
      </c>
      <c r="B24" t="s">
        <v>0</v>
      </c>
      <c r="C24" t="s">
        <v>25</v>
      </c>
      <c r="D24" t="s">
        <v>17</v>
      </c>
      <c r="E24" t="s">
        <v>26</v>
      </c>
      <c r="F24" s="7">
        <v>2</v>
      </c>
      <c r="H24" t="s">
        <v>150</v>
      </c>
      <c r="I24" t="s">
        <v>0</v>
      </c>
      <c r="J24" t="s">
        <v>25</v>
      </c>
      <c r="K24" t="s">
        <v>17</v>
      </c>
      <c r="L24" t="s">
        <v>26</v>
      </c>
      <c r="M24" s="1">
        <v>2</v>
      </c>
      <c r="O24" t="s">
        <v>153</v>
      </c>
      <c r="P24" t="s">
        <v>0</v>
      </c>
      <c r="Q24" t="s">
        <v>25</v>
      </c>
      <c r="R24" t="s">
        <v>17</v>
      </c>
      <c r="S24" t="s">
        <v>26</v>
      </c>
      <c r="T24" s="1">
        <v>6</v>
      </c>
      <c r="V24">
        <f t="shared" si="0"/>
        <v>10</v>
      </c>
    </row>
    <row r="25" spans="1:25" x14ac:dyDescent="0.2">
      <c r="A25" t="s">
        <v>147</v>
      </c>
      <c r="B25" t="s">
        <v>0</v>
      </c>
      <c r="C25" t="s">
        <v>41</v>
      </c>
      <c r="D25" t="s">
        <v>26</v>
      </c>
      <c r="E25" t="s">
        <v>42</v>
      </c>
      <c r="F25" s="7">
        <v>12</v>
      </c>
      <c r="H25" t="s">
        <v>150</v>
      </c>
      <c r="I25" t="s">
        <v>0</v>
      </c>
      <c r="J25" t="s">
        <v>41</v>
      </c>
      <c r="K25" t="s">
        <v>26</v>
      </c>
      <c r="L25" t="s">
        <v>42</v>
      </c>
      <c r="M25" s="1">
        <v>2</v>
      </c>
      <c r="O25" t="s">
        <v>153</v>
      </c>
      <c r="P25" t="s">
        <v>0</v>
      </c>
      <c r="Q25" t="s">
        <v>112</v>
      </c>
      <c r="R25" t="s">
        <v>26</v>
      </c>
      <c r="S25" t="s">
        <v>42</v>
      </c>
      <c r="T25" s="1">
        <v>7</v>
      </c>
      <c r="V25">
        <f t="shared" si="0"/>
        <v>21</v>
      </c>
    </row>
    <row r="26" spans="1:25" x14ac:dyDescent="0.2">
      <c r="A26" t="s">
        <v>147</v>
      </c>
      <c r="B26" t="s">
        <v>0</v>
      </c>
      <c r="C26" t="s">
        <v>49</v>
      </c>
      <c r="D26" t="s">
        <v>42</v>
      </c>
      <c r="E26" t="s">
        <v>50</v>
      </c>
      <c r="F26" s="7">
        <v>2</v>
      </c>
      <c r="H26" t="s">
        <v>150</v>
      </c>
      <c r="I26" t="s">
        <v>0</v>
      </c>
      <c r="J26" t="s">
        <v>114</v>
      </c>
      <c r="K26" t="s">
        <v>42</v>
      </c>
      <c r="L26" t="s">
        <v>50</v>
      </c>
      <c r="M26" s="1">
        <v>2</v>
      </c>
      <c r="O26" t="s">
        <v>153</v>
      </c>
      <c r="P26" t="s">
        <v>0</v>
      </c>
      <c r="Q26" t="s">
        <v>49</v>
      </c>
      <c r="R26" t="s">
        <v>42</v>
      </c>
      <c r="S26" t="s">
        <v>50</v>
      </c>
      <c r="T26" s="1">
        <v>16</v>
      </c>
      <c r="V26">
        <f t="shared" si="0"/>
        <v>20</v>
      </c>
    </row>
    <row r="27" spans="1:25" x14ac:dyDescent="0.2">
      <c r="A27" t="s">
        <v>147</v>
      </c>
      <c r="B27" t="s">
        <v>0</v>
      </c>
      <c r="C27" t="s">
        <v>58</v>
      </c>
      <c r="D27" t="s">
        <v>50</v>
      </c>
      <c r="E27" t="s">
        <v>59</v>
      </c>
      <c r="F27" s="7">
        <v>18</v>
      </c>
      <c r="H27" t="s">
        <v>150</v>
      </c>
      <c r="I27" t="s">
        <v>0</v>
      </c>
      <c r="J27" t="s">
        <v>58</v>
      </c>
      <c r="K27" t="s">
        <v>50</v>
      </c>
      <c r="L27" t="s">
        <v>59</v>
      </c>
      <c r="M27" s="1">
        <v>11</v>
      </c>
      <c r="O27" t="s">
        <v>153</v>
      </c>
      <c r="P27" t="s">
        <v>0</v>
      </c>
      <c r="Q27" t="s">
        <v>58</v>
      </c>
      <c r="R27" t="s">
        <v>50</v>
      </c>
      <c r="S27" t="s">
        <v>59</v>
      </c>
      <c r="T27" s="1">
        <v>15</v>
      </c>
      <c r="V27">
        <f t="shared" si="0"/>
        <v>44</v>
      </c>
    </row>
    <row r="28" spans="1:25" x14ac:dyDescent="0.2">
      <c r="A28" t="s">
        <v>147</v>
      </c>
      <c r="B28" t="s">
        <v>0</v>
      </c>
      <c r="C28" t="s">
        <v>80</v>
      </c>
      <c r="D28" t="s">
        <v>59</v>
      </c>
      <c r="E28" t="s">
        <v>66</v>
      </c>
      <c r="F28" s="7">
        <v>2</v>
      </c>
      <c r="H28" t="s">
        <v>150</v>
      </c>
      <c r="I28" t="s">
        <v>0</v>
      </c>
      <c r="J28" t="s">
        <v>80</v>
      </c>
      <c r="K28" t="s">
        <v>59</v>
      </c>
      <c r="L28" t="s">
        <v>66</v>
      </c>
      <c r="M28" s="1">
        <v>12</v>
      </c>
      <c r="O28" t="s">
        <v>153</v>
      </c>
      <c r="P28" t="s">
        <v>0</v>
      </c>
      <c r="Q28" t="s">
        <v>80</v>
      </c>
      <c r="R28" t="s">
        <v>59</v>
      </c>
      <c r="S28" t="s">
        <v>66</v>
      </c>
      <c r="T28" s="1">
        <v>22</v>
      </c>
      <c r="V28">
        <f t="shared" si="0"/>
        <v>36</v>
      </c>
    </row>
    <row r="29" spans="1:25" x14ac:dyDescent="0.2">
      <c r="A29" t="s">
        <v>147</v>
      </c>
      <c r="B29" t="s">
        <v>0</v>
      </c>
      <c r="C29" t="s">
        <v>69</v>
      </c>
      <c r="D29" t="s">
        <v>66</v>
      </c>
      <c r="E29" t="s">
        <v>63</v>
      </c>
      <c r="H29" t="s">
        <v>150</v>
      </c>
      <c r="I29" t="s">
        <v>0</v>
      </c>
      <c r="J29" t="s">
        <v>69</v>
      </c>
      <c r="K29" t="s">
        <v>66</v>
      </c>
      <c r="L29" t="s">
        <v>63</v>
      </c>
      <c r="M29" s="1"/>
      <c r="O29" t="s">
        <v>153</v>
      </c>
      <c r="P29" t="s">
        <v>0</v>
      </c>
      <c r="Q29" t="s">
        <v>69</v>
      </c>
      <c r="R29" t="s">
        <v>66</v>
      </c>
      <c r="S29" t="s">
        <v>63</v>
      </c>
      <c r="T29" s="1"/>
    </row>
    <row r="30" spans="1:25" x14ac:dyDescent="0.2">
      <c r="M30" s="1"/>
      <c r="T30" s="1"/>
    </row>
    <row r="31" spans="1:25" x14ac:dyDescent="0.2">
      <c r="A31" s="2" t="s">
        <v>103</v>
      </c>
      <c r="H31" s="2" t="s">
        <v>103</v>
      </c>
      <c r="O31" s="2" t="s">
        <v>103</v>
      </c>
    </row>
    <row r="32" spans="1:25" x14ac:dyDescent="0.2">
      <c r="A32" t="s">
        <v>147</v>
      </c>
      <c r="B32" t="s">
        <v>0</v>
      </c>
      <c r="C32" t="s">
        <v>5</v>
      </c>
      <c r="D32" t="s">
        <v>1</v>
      </c>
      <c r="E32" t="s">
        <v>6</v>
      </c>
      <c r="F32" s="7">
        <v>7</v>
      </c>
      <c r="H32" t="s">
        <v>150</v>
      </c>
      <c r="I32" t="s">
        <v>0</v>
      </c>
      <c r="J32" t="s">
        <v>5</v>
      </c>
      <c r="K32" t="s">
        <v>1</v>
      </c>
      <c r="L32" t="s">
        <v>6</v>
      </c>
      <c r="M32" s="1">
        <v>8</v>
      </c>
      <c r="O32" t="s">
        <v>153</v>
      </c>
      <c r="P32" t="s">
        <v>0</v>
      </c>
      <c r="Q32" t="s">
        <v>5</v>
      </c>
      <c r="R32" t="s">
        <v>1</v>
      </c>
      <c r="S32" t="s">
        <v>6</v>
      </c>
      <c r="T32" s="1">
        <v>10</v>
      </c>
      <c r="V32">
        <f t="shared" si="0"/>
        <v>25</v>
      </c>
    </row>
    <row r="33" spans="1:25" x14ac:dyDescent="0.2">
      <c r="A33" t="s">
        <v>147</v>
      </c>
      <c r="B33" t="s">
        <v>0</v>
      </c>
      <c r="C33" t="s">
        <v>14</v>
      </c>
      <c r="D33" t="s">
        <v>6</v>
      </c>
      <c r="E33" t="s">
        <v>15</v>
      </c>
      <c r="F33" s="7">
        <v>6</v>
      </c>
      <c r="H33" t="s">
        <v>150</v>
      </c>
      <c r="I33" t="s">
        <v>0</v>
      </c>
      <c r="J33" t="s">
        <v>112</v>
      </c>
      <c r="K33" t="s">
        <v>6</v>
      </c>
      <c r="L33" t="s">
        <v>15</v>
      </c>
      <c r="M33" s="1">
        <v>6</v>
      </c>
      <c r="O33" t="s">
        <v>153</v>
      </c>
      <c r="P33" t="s">
        <v>0</v>
      </c>
      <c r="Q33" t="s">
        <v>74</v>
      </c>
      <c r="R33" t="s">
        <v>6</v>
      </c>
      <c r="S33" t="s">
        <v>15</v>
      </c>
      <c r="T33" s="1">
        <v>5</v>
      </c>
      <c r="V33">
        <f t="shared" si="0"/>
        <v>17</v>
      </c>
    </row>
    <row r="34" spans="1:25" x14ac:dyDescent="0.2">
      <c r="A34" t="s">
        <v>147</v>
      </c>
      <c r="B34" t="s">
        <v>0</v>
      </c>
      <c r="C34" t="s">
        <v>29</v>
      </c>
      <c r="D34" t="s">
        <v>15</v>
      </c>
      <c r="E34" t="s">
        <v>28</v>
      </c>
      <c r="F34" s="7">
        <v>35</v>
      </c>
      <c r="H34" t="s">
        <v>150</v>
      </c>
      <c r="I34" t="s">
        <v>0</v>
      </c>
      <c r="J34" t="s">
        <v>43</v>
      </c>
      <c r="K34" t="s">
        <v>15</v>
      </c>
      <c r="L34" t="s">
        <v>28</v>
      </c>
      <c r="M34" s="1">
        <v>11</v>
      </c>
      <c r="O34" t="s">
        <v>153</v>
      </c>
      <c r="P34" t="s">
        <v>0</v>
      </c>
      <c r="Q34" t="s">
        <v>154</v>
      </c>
      <c r="R34" t="s">
        <v>15</v>
      </c>
      <c r="S34" t="s">
        <v>28</v>
      </c>
      <c r="T34" s="1">
        <v>12</v>
      </c>
      <c r="V34">
        <f t="shared" si="0"/>
        <v>58</v>
      </c>
    </row>
    <row r="35" spans="1:25" x14ac:dyDescent="0.2">
      <c r="A35" t="s">
        <v>147</v>
      </c>
      <c r="B35" t="s">
        <v>0</v>
      </c>
      <c r="C35" t="s">
        <v>38</v>
      </c>
      <c r="D35" t="s">
        <v>28</v>
      </c>
      <c r="E35" t="s">
        <v>40</v>
      </c>
      <c r="F35" s="7">
        <v>9</v>
      </c>
      <c r="H35" t="s">
        <v>150</v>
      </c>
      <c r="I35" t="s">
        <v>0</v>
      </c>
      <c r="J35" t="s">
        <v>41</v>
      </c>
      <c r="K35" t="s">
        <v>28</v>
      </c>
      <c r="L35" t="s">
        <v>40</v>
      </c>
      <c r="M35" s="1">
        <v>20</v>
      </c>
      <c r="O35" t="s">
        <v>153</v>
      </c>
      <c r="P35" t="s">
        <v>0</v>
      </c>
      <c r="Q35" t="s">
        <v>97</v>
      </c>
      <c r="R35" t="s">
        <v>28</v>
      </c>
      <c r="S35" t="s">
        <v>40</v>
      </c>
      <c r="T35" s="1">
        <v>16</v>
      </c>
      <c r="V35">
        <f t="shared" si="0"/>
        <v>45</v>
      </c>
    </row>
    <row r="36" spans="1:25" x14ac:dyDescent="0.2">
      <c r="A36" t="s">
        <v>147</v>
      </c>
      <c r="B36" t="s">
        <v>0</v>
      </c>
      <c r="C36" t="s">
        <v>77</v>
      </c>
      <c r="D36" t="s">
        <v>40</v>
      </c>
      <c r="E36" t="s">
        <v>52</v>
      </c>
      <c r="F36" s="7">
        <v>19</v>
      </c>
      <c r="H36" t="s">
        <v>150</v>
      </c>
      <c r="I36" t="s">
        <v>0</v>
      </c>
      <c r="J36" t="s">
        <v>58</v>
      </c>
      <c r="K36" t="s">
        <v>40</v>
      </c>
      <c r="L36" t="s">
        <v>52</v>
      </c>
      <c r="M36" s="1">
        <v>10</v>
      </c>
      <c r="O36" t="s">
        <v>153</v>
      </c>
      <c r="P36" t="s">
        <v>0</v>
      </c>
      <c r="Q36" t="s">
        <v>43</v>
      </c>
      <c r="R36" t="s">
        <v>40</v>
      </c>
      <c r="S36" t="s">
        <v>52</v>
      </c>
      <c r="T36" s="1">
        <v>10</v>
      </c>
      <c r="V36">
        <f t="shared" si="0"/>
        <v>39</v>
      </c>
    </row>
    <row r="37" spans="1:25" ht="16" x14ac:dyDescent="0.2">
      <c r="A37" t="s">
        <v>147</v>
      </c>
      <c r="B37" t="s">
        <v>0</v>
      </c>
      <c r="C37" t="s">
        <v>53</v>
      </c>
      <c r="D37" t="s">
        <v>52</v>
      </c>
      <c r="E37" t="s">
        <v>57</v>
      </c>
      <c r="F37" s="7">
        <v>4</v>
      </c>
      <c r="H37" t="s">
        <v>150</v>
      </c>
      <c r="I37" t="s">
        <v>0</v>
      </c>
      <c r="J37" t="s">
        <v>78</v>
      </c>
      <c r="K37" t="s">
        <v>52</v>
      </c>
      <c r="L37" t="s">
        <v>57</v>
      </c>
      <c r="M37" s="1">
        <v>5</v>
      </c>
      <c r="O37" t="s">
        <v>153</v>
      </c>
      <c r="P37" t="s">
        <v>0</v>
      </c>
      <c r="Q37" t="s">
        <v>84</v>
      </c>
      <c r="R37" t="s">
        <v>52</v>
      </c>
      <c r="S37" t="s">
        <v>57</v>
      </c>
      <c r="T37" s="1">
        <v>1</v>
      </c>
      <c r="V37" s="9">
        <f t="shared" si="0"/>
        <v>10</v>
      </c>
      <c r="W37">
        <v>2.6</v>
      </c>
      <c r="X37" s="8" t="s">
        <v>160</v>
      </c>
      <c r="Y37" s="8">
        <f>13/6</f>
        <v>2.1666666666666665</v>
      </c>
    </row>
    <row r="38" spans="1:25" x14ac:dyDescent="0.2">
      <c r="A38" t="s">
        <v>147</v>
      </c>
      <c r="B38" t="s">
        <v>0</v>
      </c>
      <c r="C38" t="s">
        <v>80</v>
      </c>
      <c r="D38" t="s">
        <v>57</v>
      </c>
      <c r="E38" t="s">
        <v>68</v>
      </c>
      <c r="F38" s="7">
        <v>12</v>
      </c>
      <c r="H38" t="s">
        <v>150</v>
      </c>
      <c r="I38" t="s">
        <v>0</v>
      </c>
      <c r="J38" t="s">
        <v>80</v>
      </c>
      <c r="K38" t="s">
        <v>57</v>
      </c>
      <c r="L38" t="s">
        <v>68</v>
      </c>
      <c r="M38" s="1">
        <v>4</v>
      </c>
      <c r="O38" t="s">
        <v>153</v>
      </c>
      <c r="P38" t="s">
        <v>0</v>
      </c>
      <c r="Q38" t="s">
        <v>80</v>
      </c>
      <c r="R38" t="s">
        <v>57</v>
      </c>
      <c r="S38" t="s">
        <v>68</v>
      </c>
      <c r="T38" s="1">
        <v>11</v>
      </c>
      <c r="V38">
        <f t="shared" si="0"/>
        <v>27</v>
      </c>
    </row>
    <row r="39" spans="1:25" x14ac:dyDescent="0.2">
      <c r="A39" t="s">
        <v>147</v>
      </c>
      <c r="B39" t="s">
        <v>0</v>
      </c>
      <c r="C39" t="s">
        <v>69</v>
      </c>
      <c r="D39" t="s">
        <v>68</v>
      </c>
      <c r="E39" t="s">
        <v>63</v>
      </c>
      <c r="F39" s="7"/>
      <c r="H39" t="s">
        <v>150</v>
      </c>
      <c r="I39" t="s">
        <v>0</v>
      </c>
      <c r="J39" t="s">
        <v>69</v>
      </c>
      <c r="K39" t="s">
        <v>68</v>
      </c>
      <c r="L39" t="s">
        <v>63</v>
      </c>
      <c r="M39" s="1"/>
      <c r="O39" t="s">
        <v>153</v>
      </c>
      <c r="P39" t="s">
        <v>0</v>
      </c>
      <c r="Q39" t="s">
        <v>69</v>
      </c>
      <c r="R39" t="s">
        <v>68</v>
      </c>
      <c r="S39" t="s">
        <v>63</v>
      </c>
      <c r="T39" s="1"/>
    </row>
    <row r="40" spans="1:25" x14ac:dyDescent="0.2">
      <c r="F40" s="7"/>
      <c r="M40" s="1"/>
      <c r="T40" s="1"/>
    </row>
    <row r="41" spans="1:25" x14ac:dyDescent="0.2">
      <c r="A41" s="2" t="s">
        <v>104</v>
      </c>
      <c r="H41" s="2" t="s">
        <v>104</v>
      </c>
      <c r="O41" s="2" t="s">
        <v>104</v>
      </c>
    </row>
    <row r="42" spans="1:25" x14ac:dyDescent="0.2">
      <c r="A42" t="s">
        <v>147</v>
      </c>
      <c r="B42" t="s">
        <v>0</v>
      </c>
      <c r="C42" t="s">
        <v>149</v>
      </c>
      <c r="D42" t="s">
        <v>1</v>
      </c>
      <c r="E42" t="s">
        <v>2</v>
      </c>
      <c r="F42" s="7">
        <v>9</v>
      </c>
      <c r="H42" t="s">
        <v>150</v>
      </c>
      <c r="I42" t="s">
        <v>0</v>
      </c>
      <c r="J42" t="s">
        <v>71</v>
      </c>
      <c r="K42" t="s">
        <v>1</v>
      </c>
      <c r="L42" t="s">
        <v>2</v>
      </c>
      <c r="M42" s="1">
        <v>6</v>
      </c>
      <c r="O42" t="s">
        <v>153</v>
      </c>
      <c r="P42" t="s">
        <v>0</v>
      </c>
      <c r="Q42" t="s">
        <v>155</v>
      </c>
      <c r="R42" t="s">
        <v>1</v>
      </c>
      <c r="S42" t="s">
        <v>2</v>
      </c>
      <c r="T42" s="1">
        <v>8</v>
      </c>
      <c r="V42">
        <f t="shared" si="0"/>
        <v>23</v>
      </c>
    </row>
    <row r="43" spans="1:25" x14ac:dyDescent="0.2">
      <c r="A43" t="s">
        <v>147</v>
      </c>
      <c r="B43" t="s">
        <v>0</v>
      </c>
      <c r="C43" t="s">
        <v>110</v>
      </c>
      <c r="D43" t="s">
        <v>2</v>
      </c>
      <c r="E43" t="s">
        <v>10</v>
      </c>
      <c r="F43" s="7">
        <v>3</v>
      </c>
      <c r="H43" t="s">
        <v>150</v>
      </c>
      <c r="I43" t="s">
        <v>0</v>
      </c>
      <c r="J43" t="s">
        <v>73</v>
      </c>
      <c r="K43" t="s">
        <v>2</v>
      </c>
      <c r="L43" t="s">
        <v>10</v>
      </c>
      <c r="M43" s="1">
        <v>10</v>
      </c>
      <c r="O43" t="s">
        <v>153</v>
      </c>
      <c r="P43" t="s">
        <v>0</v>
      </c>
      <c r="Q43" t="s">
        <v>156</v>
      </c>
      <c r="R43" t="s">
        <v>2</v>
      </c>
      <c r="S43" t="s">
        <v>10</v>
      </c>
      <c r="T43" s="1">
        <v>10</v>
      </c>
      <c r="V43">
        <f t="shared" si="0"/>
        <v>23</v>
      </c>
    </row>
    <row r="44" spans="1:25" x14ac:dyDescent="0.2">
      <c r="A44" t="s">
        <v>147</v>
      </c>
      <c r="B44" t="s">
        <v>0</v>
      </c>
      <c r="C44" t="s">
        <v>14</v>
      </c>
      <c r="D44" t="s">
        <v>10</v>
      </c>
      <c r="E44" t="s">
        <v>19</v>
      </c>
      <c r="F44" s="7">
        <v>6</v>
      </c>
      <c r="H44" t="s">
        <v>150</v>
      </c>
      <c r="I44" t="s">
        <v>0</v>
      </c>
      <c r="J44" t="s">
        <v>14</v>
      </c>
      <c r="K44" t="s">
        <v>10</v>
      </c>
      <c r="L44" t="s">
        <v>19</v>
      </c>
      <c r="M44" s="1">
        <v>6</v>
      </c>
      <c r="O44" t="s">
        <v>153</v>
      </c>
      <c r="P44" t="s">
        <v>0</v>
      </c>
      <c r="Q44" t="s">
        <v>14</v>
      </c>
      <c r="R44" t="s">
        <v>10</v>
      </c>
      <c r="S44" t="s">
        <v>19</v>
      </c>
      <c r="T44" s="1">
        <v>1</v>
      </c>
      <c r="V44">
        <f t="shared" si="0"/>
        <v>13</v>
      </c>
    </row>
    <row r="45" spans="1:25" ht="16" x14ac:dyDescent="0.2">
      <c r="A45" t="s">
        <v>147</v>
      </c>
      <c r="B45" t="s">
        <v>0</v>
      </c>
      <c r="C45" t="s">
        <v>27</v>
      </c>
      <c r="D45" t="s">
        <v>19</v>
      </c>
      <c r="E45" t="s">
        <v>30</v>
      </c>
      <c r="F45" s="7">
        <v>1</v>
      </c>
      <c r="H45" t="s">
        <v>150</v>
      </c>
      <c r="I45" t="s">
        <v>0</v>
      </c>
      <c r="J45" t="s">
        <v>76</v>
      </c>
      <c r="K45" t="s">
        <v>19</v>
      </c>
      <c r="L45" t="s">
        <v>30</v>
      </c>
      <c r="M45" s="1">
        <v>1</v>
      </c>
      <c r="O45" t="s">
        <v>153</v>
      </c>
      <c r="P45" t="s">
        <v>0</v>
      </c>
      <c r="Q45" t="s">
        <v>76</v>
      </c>
      <c r="R45" t="s">
        <v>19</v>
      </c>
      <c r="S45" t="s">
        <v>30</v>
      </c>
      <c r="T45" s="1">
        <v>2</v>
      </c>
      <c r="V45" s="8">
        <f t="shared" si="0"/>
        <v>4</v>
      </c>
      <c r="W45">
        <v>4.5999999999999996</v>
      </c>
      <c r="X45" s="8" t="s">
        <v>160</v>
      </c>
      <c r="Y45" s="8">
        <f>17/6</f>
        <v>2.8333333333333335</v>
      </c>
    </row>
    <row r="46" spans="1:25" x14ac:dyDescent="0.2">
      <c r="A46" t="s">
        <v>147</v>
      </c>
      <c r="B46" t="s">
        <v>0</v>
      </c>
      <c r="C46" t="s">
        <v>41</v>
      </c>
      <c r="D46" t="s">
        <v>30</v>
      </c>
      <c r="E46" t="s">
        <v>34</v>
      </c>
      <c r="F46" s="7">
        <v>10</v>
      </c>
      <c r="H46" t="s">
        <v>150</v>
      </c>
      <c r="I46" t="s">
        <v>0</v>
      </c>
      <c r="J46" t="s">
        <v>35</v>
      </c>
      <c r="K46" t="s">
        <v>30</v>
      </c>
      <c r="L46" t="s">
        <v>34</v>
      </c>
      <c r="M46" s="1">
        <v>8</v>
      </c>
      <c r="O46" t="s">
        <v>153</v>
      </c>
      <c r="P46" t="s">
        <v>0</v>
      </c>
      <c r="Q46" t="s">
        <v>35</v>
      </c>
      <c r="R46" t="s">
        <v>30</v>
      </c>
      <c r="S46" t="s">
        <v>34</v>
      </c>
      <c r="T46" s="1">
        <v>1</v>
      </c>
      <c r="V46">
        <f t="shared" si="0"/>
        <v>19</v>
      </c>
    </row>
    <row r="47" spans="1:25" ht="16" x14ac:dyDescent="0.2">
      <c r="A47" t="s">
        <v>147</v>
      </c>
      <c r="B47" t="s">
        <v>0</v>
      </c>
      <c r="C47" t="s">
        <v>51</v>
      </c>
      <c r="D47" t="s">
        <v>34</v>
      </c>
      <c r="E47" t="s">
        <v>46</v>
      </c>
      <c r="F47" s="7">
        <v>1</v>
      </c>
      <c r="H47" t="s">
        <v>150</v>
      </c>
      <c r="I47" t="s">
        <v>0</v>
      </c>
      <c r="J47" t="s">
        <v>51</v>
      </c>
      <c r="K47" t="s">
        <v>34</v>
      </c>
      <c r="L47" t="s">
        <v>46</v>
      </c>
      <c r="M47" s="1">
        <v>1</v>
      </c>
      <c r="O47" t="s">
        <v>153</v>
      </c>
      <c r="P47" t="s">
        <v>0</v>
      </c>
      <c r="Q47" t="s">
        <v>51</v>
      </c>
      <c r="R47" t="s">
        <v>34</v>
      </c>
      <c r="S47" t="s">
        <v>46</v>
      </c>
      <c r="T47" s="1">
        <v>1</v>
      </c>
      <c r="V47" s="8">
        <f t="shared" si="0"/>
        <v>3</v>
      </c>
      <c r="W47" s="10">
        <v>0.9</v>
      </c>
      <c r="X47" s="8" t="s">
        <v>160</v>
      </c>
      <c r="Y47" s="11">
        <v>1</v>
      </c>
    </row>
    <row r="48" spans="1:25" x14ac:dyDescent="0.2">
      <c r="A48" t="s">
        <v>147</v>
      </c>
      <c r="B48" t="s">
        <v>0</v>
      </c>
      <c r="C48" t="s">
        <v>77</v>
      </c>
      <c r="D48" t="s">
        <v>46</v>
      </c>
      <c r="E48" t="s">
        <v>55</v>
      </c>
      <c r="F48" s="7">
        <v>52</v>
      </c>
      <c r="H48" t="s">
        <v>150</v>
      </c>
      <c r="I48" t="s">
        <v>0</v>
      </c>
      <c r="J48" t="s">
        <v>60</v>
      </c>
      <c r="K48" t="s">
        <v>46</v>
      </c>
      <c r="L48" t="s">
        <v>55</v>
      </c>
      <c r="M48" s="1">
        <v>33</v>
      </c>
      <c r="O48" t="s">
        <v>153</v>
      </c>
      <c r="P48" t="s">
        <v>0</v>
      </c>
      <c r="Q48" t="s">
        <v>84</v>
      </c>
      <c r="R48" t="s">
        <v>46</v>
      </c>
      <c r="S48" t="s">
        <v>55</v>
      </c>
      <c r="T48" s="1">
        <v>26</v>
      </c>
      <c r="V48">
        <f t="shared" si="0"/>
        <v>111</v>
      </c>
    </row>
    <row r="49" spans="1:22" x14ac:dyDescent="0.2">
      <c r="A49" t="s">
        <v>147</v>
      </c>
      <c r="B49" t="s">
        <v>0</v>
      </c>
      <c r="C49" t="s">
        <v>99</v>
      </c>
      <c r="D49" t="s">
        <v>55</v>
      </c>
      <c r="E49" t="s">
        <v>63</v>
      </c>
      <c r="H49" t="s">
        <v>150</v>
      </c>
      <c r="I49" t="s">
        <v>0</v>
      </c>
      <c r="J49" t="s">
        <v>64</v>
      </c>
      <c r="K49" t="s">
        <v>55</v>
      </c>
      <c r="L49" t="s">
        <v>63</v>
      </c>
      <c r="O49" t="s">
        <v>153</v>
      </c>
      <c r="P49" t="s">
        <v>0</v>
      </c>
      <c r="Q49" t="s">
        <v>62</v>
      </c>
      <c r="R49" t="s">
        <v>55</v>
      </c>
      <c r="S49" t="s">
        <v>63</v>
      </c>
    </row>
    <row r="51" spans="1:22" x14ac:dyDescent="0.2">
      <c r="F51" s="6">
        <f>SUM(F12:F48,F2:F8)</f>
        <v>352</v>
      </c>
      <c r="V51">
        <f>SUM(V2:V48)</f>
        <v>928</v>
      </c>
    </row>
    <row r="53" spans="1:22" x14ac:dyDescent="0.2">
      <c r="A53" s="2" t="s">
        <v>100</v>
      </c>
    </row>
    <row r="54" spans="1:22" x14ac:dyDescent="0.2">
      <c r="A54" t="s">
        <v>150</v>
      </c>
      <c r="B54" t="s">
        <v>0</v>
      </c>
      <c r="C54" t="s">
        <v>110</v>
      </c>
      <c r="D54" t="s">
        <v>1</v>
      </c>
      <c r="E54" t="s">
        <v>12</v>
      </c>
      <c r="F54" s="7">
        <v>24</v>
      </c>
    </row>
    <row r="55" spans="1:22" x14ac:dyDescent="0.2">
      <c r="A55" t="s">
        <v>150</v>
      </c>
      <c r="B55" t="s">
        <v>0</v>
      </c>
      <c r="C55" t="s">
        <v>51</v>
      </c>
      <c r="D55" t="s">
        <v>12</v>
      </c>
      <c r="E55" t="s">
        <v>13</v>
      </c>
      <c r="F55" s="7">
        <v>10</v>
      </c>
    </row>
    <row r="56" spans="1:22" x14ac:dyDescent="0.2">
      <c r="A56" t="s">
        <v>150</v>
      </c>
      <c r="B56" t="s">
        <v>0</v>
      </c>
      <c r="C56" t="s">
        <v>75</v>
      </c>
      <c r="D56" t="s">
        <v>13</v>
      </c>
      <c r="E56" t="s">
        <v>24</v>
      </c>
      <c r="F56" s="7">
        <v>1</v>
      </c>
    </row>
    <row r="57" spans="1:22" x14ac:dyDescent="0.2">
      <c r="A57" t="s">
        <v>150</v>
      </c>
      <c r="B57" t="s">
        <v>0</v>
      </c>
      <c r="C57" t="s">
        <v>33</v>
      </c>
      <c r="D57" t="s">
        <v>24</v>
      </c>
      <c r="E57" t="s">
        <v>96</v>
      </c>
      <c r="F57" s="7">
        <v>5</v>
      </c>
    </row>
    <row r="58" spans="1:22" x14ac:dyDescent="0.2">
      <c r="A58" t="s">
        <v>150</v>
      </c>
      <c r="B58" t="s">
        <v>0</v>
      </c>
      <c r="C58" t="s">
        <v>37</v>
      </c>
      <c r="D58" t="s">
        <v>96</v>
      </c>
      <c r="E58" t="s">
        <v>39</v>
      </c>
      <c r="F58" s="7">
        <v>4</v>
      </c>
    </row>
    <row r="59" spans="1:22" x14ac:dyDescent="0.2">
      <c r="A59" t="s">
        <v>150</v>
      </c>
      <c r="B59" t="s">
        <v>0</v>
      </c>
      <c r="C59" t="s">
        <v>134</v>
      </c>
      <c r="D59" t="s">
        <v>39</v>
      </c>
      <c r="E59" t="s">
        <v>48</v>
      </c>
      <c r="F59" s="7">
        <v>1</v>
      </c>
    </row>
    <row r="60" spans="1:22" x14ac:dyDescent="0.2">
      <c r="A60" t="s">
        <v>150</v>
      </c>
      <c r="B60" t="s">
        <v>0</v>
      </c>
      <c r="C60" t="s">
        <v>107</v>
      </c>
      <c r="D60" t="s">
        <v>48</v>
      </c>
      <c r="E60" t="s">
        <v>56</v>
      </c>
      <c r="F60" s="7">
        <v>1</v>
      </c>
    </row>
    <row r="61" spans="1:22" x14ac:dyDescent="0.2">
      <c r="A61" t="s">
        <v>150</v>
      </c>
      <c r="B61" t="s">
        <v>0</v>
      </c>
      <c r="C61" t="s">
        <v>108</v>
      </c>
      <c r="D61" t="s">
        <v>56</v>
      </c>
      <c r="E61" t="s">
        <v>63</v>
      </c>
      <c r="F61" s="7">
        <v>37</v>
      </c>
    </row>
    <row r="62" spans="1:22" x14ac:dyDescent="0.2">
      <c r="F62" s="7"/>
    </row>
    <row r="63" spans="1:22" x14ac:dyDescent="0.2">
      <c r="A63" s="2" t="s">
        <v>101</v>
      </c>
    </row>
    <row r="64" spans="1:22" x14ac:dyDescent="0.2">
      <c r="A64" t="s">
        <v>150</v>
      </c>
      <c r="B64" t="s">
        <v>0</v>
      </c>
      <c r="C64" t="s">
        <v>151</v>
      </c>
      <c r="D64" t="s">
        <v>1</v>
      </c>
      <c r="E64" t="s">
        <v>3</v>
      </c>
      <c r="F64" s="7">
        <v>9</v>
      </c>
    </row>
    <row r="65" spans="1:6" x14ac:dyDescent="0.2">
      <c r="A65" t="s">
        <v>150</v>
      </c>
      <c r="B65" t="s">
        <v>0</v>
      </c>
      <c r="C65" t="s">
        <v>7</v>
      </c>
      <c r="D65" t="s">
        <v>3</v>
      </c>
      <c r="E65" t="s">
        <v>8</v>
      </c>
      <c r="F65" s="7">
        <v>1</v>
      </c>
    </row>
    <row r="66" spans="1:6" x14ac:dyDescent="0.2">
      <c r="A66" t="s">
        <v>150</v>
      </c>
      <c r="B66" t="s">
        <v>0</v>
      </c>
      <c r="C66" t="s">
        <v>21</v>
      </c>
      <c r="D66" t="s">
        <v>8</v>
      </c>
      <c r="E66" t="s">
        <v>22</v>
      </c>
      <c r="F66" s="7">
        <v>1</v>
      </c>
    </row>
    <row r="67" spans="1:6" x14ac:dyDescent="0.2">
      <c r="A67" t="s">
        <v>150</v>
      </c>
      <c r="B67" t="s">
        <v>0</v>
      </c>
      <c r="C67" t="s">
        <v>152</v>
      </c>
      <c r="D67" t="s">
        <v>22</v>
      </c>
      <c r="E67" t="s">
        <v>32</v>
      </c>
      <c r="F67" s="7">
        <v>1</v>
      </c>
    </row>
    <row r="68" spans="1:6" x14ac:dyDescent="0.2">
      <c r="A68" t="s">
        <v>150</v>
      </c>
      <c r="B68" t="s">
        <v>0</v>
      </c>
      <c r="C68" t="s">
        <v>111</v>
      </c>
      <c r="D68" t="s">
        <v>32</v>
      </c>
      <c r="E68" t="s">
        <v>36</v>
      </c>
      <c r="F68" s="7">
        <v>2</v>
      </c>
    </row>
    <row r="69" spans="1:6" x14ac:dyDescent="0.2">
      <c r="A69" t="s">
        <v>150</v>
      </c>
      <c r="B69" t="s">
        <v>0</v>
      </c>
      <c r="C69" t="s">
        <v>53</v>
      </c>
      <c r="D69" t="s">
        <v>36</v>
      </c>
      <c r="E69" t="s">
        <v>44</v>
      </c>
      <c r="F69" s="7">
        <v>7</v>
      </c>
    </row>
    <row r="70" spans="1:6" x14ac:dyDescent="0.2">
      <c r="A70" t="s">
        <v>150</v>
      </c>
      <c r="B70" t="s">
        <v>0</v>
      </c>
      <c r="C70" t="s">
        <v>58</v>
      </c>
      <c r="D70" t="s">
        <v>44</v>
      </c>
      <c r="E70" t="s">
        <v>61</v>
      </c>
      <c r="F70" s="7">
        <v>20</v>
      </c>
    </row>
    <row r="71" spans="1:6" x14ac:dyDescent="0.2">
      <c r="A71" t="s">
        <v>150</v>
      </c>
      <c r="B71" t="s">
        <v>0</v>
      </c>
      <c r="C71" t="s">
        <v>120</v>
      </c>
      <c r="D71" t="s">
        <v>61</v>
      </c>
      <c r="E71" t="s">
        <v>63</v>
      </c>
    </row>
    <row r="73" spans="1:6" x14ac:dyDescent="0.2">
      <c r="A73" s="2" t="s">
        <v>102</v>
      </c>
    </row>
    <row r="74" spans="1:6" x14ac:dyDescent="0.2">
      <c r="A74" t="s">
        <v>150</v>
      </c>
      <c r="B74" t="s">
        <v>0</v>
      </c>
      <c r="C74" t="s">
        <v>5</v>
      </c>
      <c r="D74" t="s">
        <v>1</v>
      </c>
      <c r="E74" t="s">
        <v>4</v>
      </c>
      <c r="F74" s="7">
        <v>1</v>
      </c>
    </row>
    <row r="75" spans="1:6" x14ac:dyDescent="0.2">
      <c r="A75" t="s">
        <v>150</v>
      </c>
      <c r="B75" t="s">
        <v>0</v>
      </c>
      <c r="C75" t="s">
        <v>116</v>
      </c>
      <c r="D75" t="s">
        <v>4</v>
      </c>
      <c r="E75" t="s">
        <v>17</v>
      </c>
      <c r="F75" s="7">
        <v>12</v>
      </c>
    </row>
    <row r="76" spans="1:6" x14ac:dyDescent="0.2">
      <c r="A76" t="s">
        <v>150</v>
      </c>
      <c r="B76" t="s">
        <v>0</v>
      </c>
      <c r="C76" t="s">
        <v>25</v>
      </c>
      <c r="D76" t="s">
        <v>17</v>
      </c>
      <c r="E76" t="s">
        <v>26</v>
      </c>
      <c r="F76" s="7">
        <v>2</v>
      </c>
    </row>
    <row r="77" spans="1:6" x14ac:dyDescent="0.2">
      <c r="A77" t="s">
        <v>150</v>
      </c>
      <c r="B77" t="s">
        <v>0</v>
      </c>
      <c r="C77" t="s">
        <v>41</v>
      </c>
      <c r="D77" t="s">
        <v>26</v>
      </c>
      <c r="E77" t="s">
        <v>42</v>
      </c>
      <c r="F77" s="7">
        <v>2</v>
      </c>
    </row>
    <row r="78" spans="1:6" x14ac:dyDescent="0.2">
      <c r="A78" t="s">
        <v>150</v>
      </c>
      <c r="B78" t="s">
        <v>0</v>
      </c>
      <c r="C78" t="s">
        <v>114</v>
      </c>
      <c r="D78" t="s">
        <v>42</v>
      </c>
      <c r="E78" t="s">
        <v>50</v>
      </c>
      <c r="F78" s="7">
        <v>2</v>
      </c>
    </row>
    <row r="79" spans="1:6" x14ac:dyDescent="0.2">
      <c r="A79" t="s">
        <v>150</v>
      </c>
      <c r="B79" t="s">
        <v>0</v>
      </c>
      <c r="C79" t="s">
        <v>58</v>
      </c>
      <c r="D79" t="s">
        <v>50</v>
      </c>
      <c r="E79" t="s">
        <v>59</v>
      </c>
      <c r="F79" s="7">
        <v>11</v>
      </c>
    </row>
    <row r="80" spans="1:6" x14ac:dyDescent="0.2">
      <c r="A80" t="s">
        <v>150</v>
      </c>
      <c r="B80" t="s">
        <v>0</v>
      </c>
      <c r="C80" t="s">
        <v>80</v>
      </c>
      <c r="D80" t="s">
        <v>59</v>
      </c>
      <c r="E80" t="s">
        <v>66</v>
      </c>
      <c r="F80" s="7">
        <v>12</v>
      </c>
    </row>
    <row r="81" spans="1:6" x14ac:dyDescent="0.2">
      <c r="A81" t="s">
        <v>150</v>
      </c>
      <c r="B81" t="s">
        <v>0</v>
      </c>
      <c r="C81" t="s">
        <v>69</v>
      </c>
      <c r="D81" t="s">
        <v>66</v>
      </c>
      <c r="E81" t="s">
        <v>63</v>
      </c>
      <c r="F81" s="7"/>
    </row>
    <row r="82" spans="1:6" x14ac:dyDescent="0.2">
      <c r="F82" s="7"/>
    </row>
    <row r="83" spans="1:6" x14ac:dyDescent="0.2">
      <c r="A83" s="2" t="s">
        <v>103</v>
      </c>
    </row>
    <row r="84" spans="1:6" x14ac:dyDescent="0.2">
      <c r="A84" t="s">
        <v>150</v>
      </c>
      <c r="B84" t="s">
        <v>0</v>
      </c>
      <c r="C84" t="s">
        <v>5</v>
      </c>
      <c r="D84" t="s">
        <v>1</v>
      </c>
      <c r="E84" t="s">
        <v>6</v>
      </c>
      <c r="F84" s="7">
        <v>8</v>
      </c>
    </row>
    <row r="85" spans="1:6" x14ac:dyDescent="0.2">
      <c r="A85" t="s">
        <v>150</v>
      </c>
      <c r="B85" t="s">
        <v>0</v>
      </c>
      <c r="C85" t="s">
        <v>112</v>
      </c>
      <c r="D85" t="s">
        <v>6</v>
      </c>
      <c r="E85" t="s">
        <v>15</v>
      </c>
      <c r="F85" s="7">
        <v>6</v>
      </c>
    </row>
    <row r="86" spans="1:6" x14ac:dyDescent="0.2">
      <c r="A86" t="s">
        <v>150</v>
      </c>
      <c r="B86" t="s">
        <v>0</v>
      </c>
      <c r="C86" t="s">
        <v>43</v>
      </c>
      <c r="D86" t="s">
        <v>15</v>
      </c>
      <c r="E86" t="s">
        <v>28</v>
      </c>
      <c r="F86" s="7">
        <v>11</v>
      </c>
    </row>
    <row r="87" spans="1:6" x14ac:dyDescent="0.2">
      <c r="A87" t="s">
        <v>150</v>
      </c>
      <c r="B87" t="s">
        <v>0</v>
      </c>
      <c r="C87" t="s">
        <v>41</v>
      </c>
      <c r="D87" t="s">
        <v>28</v>
      </c>
      <c r="E87" t="s">
        <v>40</v>
      </c>
      <c r="F87" s="7">
        <v>20</v>
      </c>
    </row>
    <row r="88" spans="1:6" x14ac:dyDescent="0.2">
      <c r="A88" t="s">
        <v>150</v>
      </c>
      <c r="B88" t="s">
        <v>0</v>
      </c>
      <c r="C88" t="s">
        <v>58</v>
      </c>
      <c r="D88" t="s">
        <v>40</v>
      </c>
      <c r="E88" t="s">
        <v>52</v>
      </c>
      <c r="F88" s="7">
        <v>10</v>
      </c>
    </row>
    <row r="89" spans="1:6" x14ac:dyDescent="0.2">
      <c r="A89" t="s">
        <v>150</v>
      </c>
      <c r="B89" t="s">
        <v>0</v>
      </c>
      <c r="C89" t="s">
        <v>78</v>
      </c>
      <c r="D89" t="s">
        <v>52</v>
      </c>
      <c r="E89" t="s">
        <v>57</v>
      </c>
      <c r="F89" s="7">
        <v>5</v>
      </c>
    </row>
    <row r="90" spans="1:6" x14ac:dyDescent="0.2">
      <c r="A90" t="s">
        <v>150</v>
      </c>
      <c r="B90" t="s">
        <v>0</v>
      </c>
      <c r="C90" t="s">
        <v>80</v>
      </c>
      <c r="D90" t="s">
        <v>57</v>
      </c>
      <c r="E90" t="s">
        <v>68</v>
      </c>
      <c r="F90" s="7">
        <v>4</v>
      </c>
    </row>
    <row r="91" spans="1:6" x14ac:dyDescent="0.2">
      <c r="A91" t="s">
        <v>150</v>
      </c>
      <c r="B91" t="s">
        <v>0</v>
      </c>
      <c r="C91" t="s">
        <v>69</v>
      </c>
      <c r="D91" t="s">
        <v>68</v>
      </c>
      <c r="E91" t="s">
        <v>63</v>
      </c>
      <c r="F91" s="7"/>
    </row>
    <row r="92" spans="1:6" x14ac:dyDescent="0.2">
      <c r="F92" s="7"/>
    </row>
    <row r="93" spans="1:6" x14ac:dyDescent="0.2">
      <c r="A93" s="2" t="s">
        <v>104</v>
      </c>
    </row>
    <row r="94" spans="1:6" x14ac:dyDescent="0.2">
      <c r="A94" t="s">
        <v>150</v>
      </c>
      <c r="B94" t="s">
        <v>0</v>
      </c>
      <c r="C94" t="s">
        <v>71</v>
      </c>
      <c r="D94" t="s">
        <v>1</v>
      </c>
      <c r="E94" t="s">
        <v>2</v>
      </c>
      <c r="F94" s="7">
        <v>6</v>
      </c>
    </row>
    <row r="95" spans="1:6" x14ac:dyDescent="0.2">
      <c r="A95" t="s">
        <v>150</v>
      </c>
      <c r="B95" t="s">
        <v>0</v>
      </c>
      <c r="C95" t="s">
        <v>73</v>
      </c>
      <c r="D95" t="s">
        <v>2</v>
      </c>
      <c r="E95" t="s">
        <v>10</v>
      </c>
      <c r="F95" s="7">
        <v>10</v>
      </c>
    </row>
    <row r="96" spans="1:6" x14ac:dyDescent="0.2">
      <c r="A96" t="s">
        <v>150</v>
      </c>
      <c r="B96" t="s">
        <v>0</v>
      </c>
      <c r="C96" t="s">
        <v>14</v>
      </c>
      <c r="D96" t="s">
        <v>10</v>
      </c>
      <c r="E96" t="s">
        <v>19</v>
      </c>
      <c r="F96" s="7">
        <v>6</v>
      </c>
    </row>
    <row r="97" spans="1:6" x14ac:dyDescent="0.2">
      <c r="A97" t="s">
        <v>150</v>
      </c>
      <c r="B97" t="s">
        <v>0</v>
      </c>
      <c r="C97" t="s">
        <v>76</v>
      </c>
      <c r="D97" t="s">
        <v>19</v>
      </c>
      <c r="E97" t="s">
        <v>30</v>
      </c>
      <c r="F97" s="7">
        <v>1</v>
      </c>
    </row>
    <row r="98" spans="1:6" x14ac:dyDescent="0.2">
      <c r="A98" t="s">
        <v>150</v>
      </c>
      <c r="B98" t="s">
        <v>0</v>
      </c>
      <c r="C98" t="s">
        <v>35</v>
      </c>
      <c r="D98" t="s">
        <v>30</v>
      </c>
      <c r="E98" t="s">
        <v>34</v>
      </c>
      <c r="F98" s="7">
        <v>8</v>
      </c>
    </row>
    <row r="99" spans="1:6" x14ac:dyDescent="0.2">
      <c r="A99" t="s">
        <v>150</v>
      </c>
      <c r="B99" t="s">
        <v>0</v>
      </c>
      <c r="C99" t="s">
        <v>51</v>
      </c>
      <c r="D99" t="s">
        <v>34</v>
      </c>
      <c r="E99" t="s">
        <v>46</v>
      </c>
      <c r="F99" s="7">
        <v>1</v>
      </c>
    </row>
    <row r="100" spans="1:6" x14ac:dyDescent="0.2">
      <c r="A100" t="s">
        <v>150</v>
      </c>
      <c r="B100" t="s">
        <v>0</v>
      </c>
      <c r="C100" t="s">
        <v>60</v>
      </c>
      <c r="D100" t="s">
        <v>46</v>
      </c>
      <c r="E100" t="s">
        <v>55</v>
      </c>
      <c r="F100" s="7">
        <v>33</v>
      </c>
    </row>
    <row r="101" spans="1:6" x14ac:dyDescent="0.2">
      <c r="A101" t="s">
        <v>150</v>
      </c>
      <c r="B101" t="s">
        <v>0</v>
      </c>
      <c r="C101" t="s">
        <v>64</v>
      </c>
      <c r="D101" t="s">
        <v>55</v>
      </c>
      <c r="E101" t="s">
        <v>63</v>
      </c>
    </row>
    <row r="105" spans="1:6" x14ac:dyDescent="0.2">
      <c r="A105" s="2" t="s">
        <v>100</v>
      </c>
    </row>
    <row r="106" spans="1:6" x14ac:dyDescent="0.2">
      <c r="A106" t="s">
        <v>153</v>
      </c>
      <c r="B106" t="s">
        <v>0</v>
      </c>
      <c r="C106" t="s">
        <v>72</v>
      </c>
      <c r="D106" t="s">
        <v>1</v>
      </c>
      <c r="E106" t="s">
        <v>12</v>
      </c>
      <c r="F106" s="7">
        <v>20</v>
      </c>
    </row>
    <row r="107" spans="1:6" x14ac:dyDescent="0.2">
      <c r="A107" t="s">
        <v>153</v>
      </c>
      <c r="B107" t="s">
        <v>0</v>
      </c>
      <c r="C107" t="s">
        <v>130</v>
      </c>
      <c r="D107" t="s">
        <v>12</v>
      </c>
      <c r="E107" t="s">
        <v>13</v>
      </c>
      <c r="F107" s="7">
        <v>3</v>
      </c>
    </row>
    <row r="108" spans="1:6" x14ac:dyDescent="0.2">
      <c r="A108" t="s">
        <v>153</v>
      </c>
      <c r="B108" t="s">
        <v>0</v>
      </c>
      <c r="C108" t="s">
        <v>123</v>
      </c>
      <c r="D108" t="s">
        <v>13</v>
      </c>
      <c r="E108" t="s">
        <v>24</v>
      </c>
      <c r="F108" s="7">
        <v>12</v>
      </c>
    </row>
    <row r="109" spans="1:6" x14ac:dyDescent="0.2">
      <c r="A109" t="s">
        <v>153</v>
      </c>
      <c r="B109" t="s">
        <v>0</v>
      </c>
      <c r="C109" t="s">
        <v>83</v>
      </c>
      <c r="D109" t="s">
        <v>24</v>
      </c>
      <c r="E109" t="s">
        <v>96</v>
      </c>
      <c r="F109" s="7">
        <v>16</v>
      </c>
    </row>
    <row r="110" spans="1:6" x14ac:dyDescent="0.2">
      <c r="A110" t="s">
        <v>153</v>
      </c>
      <c r="B110" t="s">
        <v>0</v>
      </c>
      <c r="C110" t="s">
        <v>124</v>
      </c>
      <c r="D110" t="s">
        <v>96</v>
      </c>
      <c r="E110" t="s">
        <v>39</v>
      </c>
      <c r="F110" s="7">
        <v>5</v>
      </c>
    </row>
    <row r="111" spans="1:6" x14ac:dyDescent="0.2">
      <c r="A111" t="s">
        <v>153</v>
      </c>
      <c r="B111" t="s">
        <v>0</v>
      </c>
      <c r="C111" t="s">
        <v>125</v>
      </c>
      <c r="D111" t="s">
        <v>39</v>
      </c>
      <c r="E111" t="s">
        <v>48</v>
      </c>
      <c r="F111" s="7">
        <v>6</v>
      </c>
    </row>
    <row r="112" spans="1:6" x14ac:dyDescent="0.2">
      <c r="A112" t="s">
        <v>153</v>
      </c>
      <c r="B112" t="s">
        <v>0</v>
      </c>
      <c r="C112" t="s">
        <v>54</v>
      </c>
      <c r="D112" t="s">
        <v>48</v>
      </c>
      <c r="E112" t="s">
        <v>56</v>
      </c>
      <c r="F112" s="7">
        <v>2</v>
      </c>
    </row>
    <row r="113" spans="1:6" x14ac:dyDescent="0.2">
      <c r="A113" t="s">
        <v>153</v>
      </c>
      <c r="B113" t="s">
        <v>0</v>
      </c>
      <c r="C113" t="s">
        <v>140</v>
      </c>
      <c r="D113" t="s">
        <v>56</v>
      </c>
      <c r="E113" t="s">
        <v>63</v>
      </c>
      <c r="F113" s="7">
        <v>16</v>
      </c>
    </row>
    <row r="114" spans="1:6" x14ac:dyDescent="0.2">
      <c r="F114" s="7"/>
    </row>
    <row r="115" spans="1:6" x14ac:dyDescent="0.2">
      <c r="A115" s="2" t="s">
        <v>101</v>
      </c>
    </row>
    <row r="116" spans="1:6" x14ac:dyDescent="0.2">
      <c r="A116" t="s">
        <v>153</v>
      </c>
      <c r="B116" t="s">
        <v>0</v>
      </c>
      <c r="C116" t="s">
        <v>5</v>
      </c>
      <c r="D116" t="s">
        <v>1</v>
      </c>
      <c r="E116" t="s">
        <v>3</v>
      </c>
      <c r="F116" s="7">
        <v>11</v>
      </c>
    </row>
    <row r="117" spans="1:6" x14ac:dyDescent="0.2">
      <c r="A117" t="s">
        <v>153</v>
      </c>
      <c r="B117" t="s">
        <v>0</v>
      </c>
      <c r="C117" t="s">
        <v>92</v>
      </c>
      <c r="D117" t="s">
        <v>3</v>
      </c>
      <c r="E117" t="s">
        <v>8</v>
      </c>
      <c r="F117" s="7">
        <v>1</v>
      </c>
    </row>
    <row r="118" spans="1:6" x14ac:dyDescent="0.2">
      <c r="A118" t="s">
        <v>153</v>
      </c>
      <c r="B118" t="s">
        <v>0</v>
      </c>
      <c r="C118" t="s">
        <v>75</v>
      </c>
      <c r="D118" t="s">
        <v>8</v>
      </c>
      <c r="E118" t="s">
        <v>22</v>
      </c>
      <c r="F118" s="7">
        <v>24</v>
      </c>
    </row>
    <row r="119" spans="1:6" x14ac:dyDescent="0.2">
      <c r="A119" t="s">
        <v>153</v>
      </c>
      <c r="B119" t="s">
        <v>0</v>
      </c>
      <c r="C119" t="s">
        <v>27</v>
      </c>
      <c r="D119" t="s">
        <v>22</v>
      </c>
      <c r="E119" t="s">
        <v>32</v>
      </c>
      <c r="F119" s="7">
        <v>1</v>
      </c>
    </row>
    <row r="120" spans="1:6" x14ac:dyDescent="0.2">
      <c r="A120" t="s">
        <v>153</v>
      </c>
      <c r="B120" t="s">
        <v>0</v>
      </c>
      <c r="C120" t="s">
        <v>97</v>
      </c>
      <c r="D120" t="s">
        <v>32</v>
      </c>
      <c r="E120" t="s">
        <v>36</v>
      </c>
      <c r="F120" s="7">
        <v>1</v>
      </c>
    </row>
    <row r="121" spans="1:6" x14ac:dyDescent="0.2">
      <c r="A121" t="s">
        <v>153</v>
      </c>
      <c r="B121" t="s">
        <v>0</v>
      </c>
      <c r="C121" t="s">
        <v>43</v>
      </c>
      <c r="D121" t="s">
        <v>36</v>
      </c>
      <c r="E121" t="s">
        <v>44</v>
      </c>
      <c r="F121" s="7">
        <v>5</v>
      </c>
    </row>
    <row r="122" spans="1:6" x14ac:dyDescent="0.2">
      <c r="A122" t="s">
        <v>153</v>
      </c>
      <c r="B122" t="s">
        <v>0</v>
      </c>
      <c r="C122" t="s">
        <v>53</v>
      </c>
      <c r="D122" t="s">
        <v>44</v>
      </c>
      <c r="E122" t="s">
        <v>61</v>
      </c>
      <c r="F122" s="7">
        <v>1</v>
      </c>
    </row>
    <row r="123" spans="1:6" x14ac:dyDescent="0.2">
      <c r="A123" t="s">
        <v>153</v>
      </c>
      <c r="B123" t="s">
        <v>0</v>
      </c>
      <c r="C123" t="s">
        <v>62</v>
      </c>
      <c r="D123" t="s">
        <v>61</v>
      </c>
      <c r="E123" t="s">
        <v>63</v>
      </c>
    </row>
    <row r="125" spans="1:6" x14ac:dyDescent="0.2">
      <c r="A125" s="2" t="s">
        <v>102</v>
      </c>
    </row>
    <row r="126" spans="1:6" x14ac:dyDescent="0.2">
      <c r="A126" t="s">
        <v>153</v>
      </c>
      <c r="B126" t="s">
        <v>0</v>
      </c>
      <c r="C126" t="s">
        <v>5</v>
      </c>
      <c r="D126" t="s">
        <v>1</v>
      </c>
      <c r="E126" t="s">
        <v>4</v>
      </c>
      <c r="F126" s="7">
        <v>10</v>
      </c>
    </row>
    <row r="127" spans="1:6" x14ac:dyDescent="0.2">
      <c r="A127" t="s">
        <v>153</v>
      </c>
      <c r="B127" t="s">
        <v>0</v>
      </c>
      <c r="C127" t="s">
        <v>16</v>
      </c>
      <c r="D127" t="s">
        <v>4</v>
      </c>
      <c r="E127" t="s">
        <v>17</v>
      </c>
      <c r="F127" s="7">
        <v>20</v>
      </c>
    </row>
    <row r="128" spans="1:6" x14ac:dyDescent="0.2">
      <c r="A128" t="s">
        <v>153</v>
      </c>
      <c r="B128" t="s">
        <v>0</v>
      </c>
      <c r="C128" t="s">
        <v>25</v>
      </c>
      <c r="D128" t="s">
        <v>17</v>
      </c>
      <c r="E128" t="s">
        <v>26</v>
      </c>
      <c r="F128" s="7">
        <v>6</v>
      </c>
    </row>
    <row r="129" spans="1:6" x14ac:dyDescent="0.2">
      <c r="A129" t="s">
        <v>153</v>
      </c>
      <c r="B129" t="s">
        <v>0</v>
      </c>
      <c r="C129" t="s">
        <v>112</v>
      </c>
      <c r="D129" t="s">
        <v>26</v>
      </c>
      <c r="E129" t="s">
        <v>42</v>
      </c>
      <c r="F129" s="7">
        <v>7</v>
      </c>
    </row>
    <row r="130" spans="1:6" x14ac:dyDescent="0.2">
      <c r="A130" t="s">
        <v>153</v>
      </c>
      <c r="B130" t="s">
        <v>0</v>
      </c>
      <c r="C130" t="s">
        <v>49</v>
      </c>
      <c r="D130" t="s">
        <v>42</v>
      </c>
      <c r="E130" t="s">
        <v>50</v>
      </c>
      <c r="F130" s="7">
        <v>16</v>
      </c>
    </row>
    <row r="131" spans="1:6" x14ac:dyDescent="0.2">
      <c r="A131" t="s">
        <v>153</v>
      </c>
      <c r="B131" t="s">
        <v>0</v>
      </c>
      <c r="C131" t="s">
        <v>58</v>
      </c>
      <c r="D131" t="s">
        <v>50</v>
      </c>
      <c r="E131" t="s">
        <v>59</v>
      </c>
      <c r="F131" s="7">
        <v>15</v>
      </c>
    </row>
    <row r="132" spans="1:6" x14ac:dyDescent="0.2">
      <c r="A132" t="s">
        <v>153</v>
      </c>
      <c r="B132" t="s">
        <v>0</v>
      </c>
      <c r="C132" t="s">
        <v>80</v>
      </c>
      <c r="D132" t="s">
        <v>59</v>
      </c>
      <c r="E132" t="s">
        <v>66</v>
      </c>
      <c r="F132" s="7">
        <v>22</v>
      </c>
    </row>
    <row r="133" spans="1:6" x14ac:dyDescent="0.2">
      <c r="A133" t="s">
        <v>153</v>
      </c>
      <c r="B133" t="s">
        <v>0</v>
      </c>
      <c r="C133" t="s">
        <v>69</v>
      </c>
      <c r="D133" t="s">
        <v>66</v>
      </c>
      <c r="E133" t="s">
        <v>63</v>
      </c>
      <c r="F133" s="7"/>
    </row>
    <row r="134" spans="1:6" x14ac:dyDescent="0.2">
      <c r="F134" s="7"/>
    </row>
    <row r="135" spans="1:6" x14ac:dyDescent="0.2">
      <c r="A135" s="2" t="s">
        <v>103</v>
      </c>
    </row>
    <row r="136" spans="1:6" x14ac:dyDescent="0.2">
      <c r="A136" t="s">
        <v>153</v>
      </c>
      <c r="B136" t="s">
        <v>0</v>
      </c>
      <c r="C136" t="s">
        <v>5</v>
      </c>
      <c r="D136" t="s">
        <v>1</v>
      </c>
      <c r="E136" t="s">
        <v>6</v>
      </c>
      <c r="F136" s="7">
        <v>10</v>
      </c>
    </row>
    <row r="137" spans="1:6" x14ac:dyDescent="0.2">
      <c r="A137" t="s">
        <v>153</v>
      </c>
      <c r="B137" t="s">
        <v>0</v>
      </c>
      <c r="C137" t="s">
        <v>74</v>
      </c>
      <c r="D137" t="s">
        <v>6</v>
      </c>
      <c r="E137" t="s">
        <v>15</v>
      </c>
      <c r="F137" s="7">
        <v>5</v>
      </c>
    </row>
    <row r="138" spans="1:6" x14ac:dyDescent="0.2">
      <c r="A138" t="s">
        <v>153</v>
      </c>
      <c r="B138" t="s">
        <v>0</v>
      </c>
      <c r="C138" t="s">
        <v>154</v>
      </c>
      <c r="D138" t="s">
        <v>15</v>
      </c>
      <c r="E138" t="s">
        <v>28</v>
      </c>
      <c r="F138" s="7">
        <v>12</v>
      </c>
    </row>
    <row r="139" spans="1:6" x14ac:dyDescent="0.2">
      <c r="A139" t="s">
        <v>153</v>
      </c>
      <c r="B139" t="s">
        <v>0</v>
      </c>
      <c r="C139" t="s">
        <v>97</v>
      </c>
      <c r="D139" t="s">
        <v>28</v>
      </c>
      <c r="E139" t="s">
        <v>40</v>
      </c>
      <c r="F139" s="7">
        <v>16</v>
      </c>
    </row>
    <row r="140" spans="1:6" x14ac:dyDescent="0.2">
      <c r="A140" t="s">
        <v>153</v>
      </c>
      <c r="B140" t="s">
        <v>0</v>
      </c>
      <c r="C140" t="s">
        <v>43</v>
      </c>
      <c r="D140" t="s">
        <v>40</v>
      </c>
      <c r="E140" t="s">
        <v>52</v>
      </c>
      <c r="F140" s="7">
        <v>10</v>
      </c>
    </row>
    <row r="141" spans="1:6" x14ac:dyDescent="0.2">
      <c r="A141" t="s">
        <v>153</v>
      </c>
      <c r="B141" t="s">
        <v>0</v>
      </c>
      <c r="C141" t="s">
        <v>84</v>
      </c>
      <c r="D141" t="s">
        <v>52</v>
      </c>
      <c r="E141" t="s">
        <v>57</v>
      </c>
      <c r="F141" s="7">
        <v>1</v>
      </c>
    </row>
    <row r="142" spans="1:6" x14ac:dyDescent="0.2">
      <c r="A142" t="s">
        <v>153</v>
      </c>
      <c r="B142" t="s">
        <v>0</v>
      </c>
      <c r="C142" t="s">
        <v>80</v>
      </c>
      <c r="D142" t="s">
        <v>57</v>
      </c>
      <c r="E142" t="s">
        <v>68</v>
      </c>
      <c r="F142" s="7">
        <v>11</v>
      </c>
    </row>
    <row r="143" spans="1:6" x14ac:dyDescent="0.2">
      <c r="A143" t="s">
        <v>153</v>
      </c>
      <c r="B143" t="s">
        <v>0</v>
      </c>
      <c r="C143" t="s">
        <v>69</v>
      </c>
      <c r="D143" t="s">
        <v>68</v>
      </c>
      <c r="E143" t="s">
        <v>63</v>
      </c>
      <c r="F143" s="7"/>
    </row>
    <row r="144" spans="1:6" x14ac:dyDescent="0.2">
      <c r="F144" s="7"/>
    </row>
    <row r="145" spans="1:6" x14ac:dyDescent="0.2">
      <c r="A145" s="2" t="s">
        <v>104</v>
      </c>
    </row>
    <row r="146" spans="1:6" x14ac:dyDescent="0.2">
      <c r="A146" t="s">
        <v>153</v>
      </c>
      <c r="B146" t="s">
        <v>0</v>
      </c>
      <c r="C146" t="s">
        <v>155</v>
      </c>
      <c r="D146" t="s">
        <v>1</v>
      </c>
      <c r="E146" t="s">
        <v>2</v>
      </c>
      <c r="F146" s="7">
        <v>8</v>
      </c>
    </row>
    <row r="147" spans="1:6" x14ac:dyDescent="0.2">
      <c r="A147" t="s">
        <v>153</v>
      </c>
      <c r="B147" t="s">
        <v>0</v>
      </c>
      <c r="C147" t="s">
        <v>156</v>
      </c>
      <c r="D147" t="s">
        <v>2</v>
      </c>
      <c r="E147" t="s">
        <v>10</v>
      </c>
      <c r="F147" s="7">
        <v>10</v>
      </c>
    </row>
    <row r="148" spans="1:6" x14ac:dyDescent="0.2">
      <c r="A148" t="s">
        <v>153</v>
      </c>
      <c r="B148" t="s">
        <v>0</v>
      </c>
      <c r="C148" t="s">
        <v>14</v>
      </c>
      <c r="D148" t="s">
        <v>10</v>
      </c>
      <c r="E148" t="s">
        <v>19</v>
      </c>
      <c r="F148" s="7">
        <v>1</v>
      </c>
    </row>
    <row r="149" spans="1:6" x14ac:dyDescent="0.2">
      <c r="A149" t="s">
        <v>153</v>
      </c>
      <c r="B149" t="s">
        <v>0</v>
      </c>
      <c r="C149" t="s">
        <v>76</v>
      </c>
      <c r="D149" t="s">
        <v>19</v>
      </c>
      <c r="E149" t="s">
        <v>30</v>
      </c>
      <c r="F149" s="7">
        <v>2</v>
      </c>
    </row>
    <row r="150" spans="1:6" x14ac:dyDescent="0.2">
      <c r="A150" t="s">
        <v>153</v>
      </c>
      <c r="B150" t="s">
        <v>0</v>
      </c>
      <c r="C150" t="s">
        <v>35</v>
      </c>
      <c r="D150" t="s">
        <v>30</v>
      </c>
      <c r="E150" t="s">
        <v>34</v>
      </c>
      <c r="F150" s="7">
        <v>1</v>
      </c>
    </row>
    <row r="151" spans="1:6" x14ac:dyDescent="0.2">
      <c r="A151" t="s">
        <v>153</v>
      </c>
      <c r="B151" t="s">
        <v>0</v>
      </c>
      <c r="C151" t="s">
        <v>51</v>
      </c>
      <c r="D151" t="s">
        <v>34</v>
      </c>
      <c r="E151" t="s">
        <v>46</v>
      </c>
      <c r="F151" s="7">
        <v>1</v>
      </c>
    </row>
    <row r="152" spans="1:6" x14ac:dyDescent="0.2">
      <c r="A152" t="s">
        <v>153</v>
      </c>
      <c r="B152" t="s">
        <v>0</v>
      </c>
      <c r="C152" t="s">
        <v>84</v>
      </c>
      <c r="D152" t="s">
        <v>46</v>
      </c>
      <c r="E152" t="s">
        <v>55</v>
      </c>
      <c r="F152" s="7">
        <v>26</v>
      </c>
    </row>
    <row r="153" spans="1:6" x14ac:dyDescent="0.2">
      <c r="A153" t="s">
        <v>153</v>
      </c>
      <c r="B153" t="s">
        <v>0</v>
      </c>
      <c r="C153" t="s">
        <v>62</v>
      </c>
      <c r="D153" t="s">
        <v>55</v>
      </c>
      <c r="E153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1488-1171-8E49-AAB1-F568D6BE17BB}">
  <dimension ref="A1:H2"/>
  <sheetViews>
    <sheetView tabSelected="1" workbookViewId="0">
      <selection activeCell="F2" sqref="F2"/>
    </sheetView>
  </sheetViews>
  <sheetFormatPr baseColWidth="10" defaultRowHeight="15" x14ac:dyDescent="0.2"/>
  <cols>
    <col min="1" max="4" width="17" style="13" customWidth="1"/>
    <col min="5" max="5" width="21.33203125" style="13" customWidth="1"/>
    <col min="8" max="8" width="43.1640625" customWidth="1"/>
  </cols>
  <sheetData>
    <row r="1" spans="1:8" x14ac:dyDescent="0.2">
      <c r="A1" s="13" t="s">
        <v>161</v>
      </c>
      <c r="B1" s="13" t="s">
        <v>162</v>
      </c>
      <c r="C1" s="13" t="s">
        <v>163</v>
      </c>
      <c r="D1" s="13" t="s">
        <v>164</v>
      </c>
      <c r="E1" s="13" t="s">
        <v>165</v>
      </c>
      <c r="F1" s="13" t="s">
        <v>167</v>
      </c>
    </row>
    <row r="2" spans="1:8" x14ac:dyDescent="0.2">
      <c r="A2" s="13">
        <v>858</v>
      </c>
      <c r="B2" s="13">
        <f>925+404</f>
        <v>1329</v>
      </c>
      <c r="C2" s="13">
        <f>1083-404+352</f>
        <v>1031</v>
      </c>
      <c r="D2" s="13">
        <f>928-352+423</f>
        <v>999</v>
      </c>
      <c r="E2" s="13">
        <f>409+267+423</f>
        <v>1099</v>
      </c>
      <c r="F2">
        <f>SUM(A2:E2)</f>
        <v>5316</v>
      </c>
      <c r="H2" t="s">
        <v>166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46061803011E448F4EC71D0200BB14" ma:contentTypeVersion="2" ma:contentTypeDescription="Create a new document." ma:contentTypeScope="" ma:versionID="6fb8b1684a71ef0496a16e97da67b4fa">
  <xsd:schema xmlns:xsd="http://www.w3.org/2001/XMLSchema" xmlns:xs="http://www.w3.org/2001/XMLSchema" xmlns:p="http://schemas.microsoft.com/office/2006/metadata/properties" xmlns:ns3="abc0b01e-e5d3-47d5-8d2b-dfc6f835b122" targetNamespace="http://schemas.microsoft.com/office/2006/metadata/properties" ma:root="true" ma:fieldsID="a5fc00763074479c70471708cda53977" ns3:_="">
    <xsd:import namespace="abc0b01e-e5d3-47d5-8d2b-dfc6f835b1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0b01e-e5d3-47d5-8d2b-dfc6f835b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7734D4-9A82-40A5-8E80-C4E48A4C0F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ED4771-E79A-4842-BC39-4DB14439A702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abc0b01e-e5d3-47d5-8d2b-dfc6f835b12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488644B-81C1-4094-AD26-DB281F09F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c0b01e-e5d3-47d5-8d2b-dfc6f835b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07082020-07102020</vt:lpstr>
      <vt:lpstr>07132020-07152020</vt:lpstr>
      <vt:lpstr>07172020-07222020</vt:lpstr>
      <vt:lpstr>07242020-07292020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Hoesch</dc:creator>
  <cp:lastModifiedBy>Stephen Smith</cp:lastModifiedBy>
  <dcterms:created xsi:type="dcterms:W3CDTF">2020-07-07T20:14:06Z</dcterms:created>
  <dcterms:modified xsi:type="dcterms:W3CDTF">2020-08-14T22:57:36Z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0x010100F946061803011E448F4EC71D0200BB14</vt:lpwstr>
  </property>
</Properties>
</file>